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130"/>
  <workbookPr codeName="ThisWorkbook" defaultThemeVersion="124226"/>
  <bookViews>
    <workbookView xWindow="65416" yWindow="65416" windowWidth="29040" windowHeight="15840" activeTab="1"/>
  </bookViews>
  <sheets>
    <sheet name="Information" sheetId="23" r:id="rId1"/>
    <sheet name="13.2.1" sheetId="17" r:id="rId2"/>
    <sheet name="13.3.1.1" sheetId="11" r:id="rId3"/>
    <sheet name="13.3.3.1" sheetId="22" r:id="rId4"/>
    <sheet name="13.3.3.2" sheetId="14" r:id="rId5"/>
    <sheet name="14.2" sheetId="2" r:id="rId6"/>
    <sheet name="15.1" sheetId="3" r:id="rId7"/>
    <sheet name="15.2" sheetId="18" r:id="rId8"/>
    <sheet name="15.3" sheetId="19" r:id="rId9"/>
    <sheet name="18.1" sheetId="12" r:id="rId10"/>
    <sheet name="18.5.1" sheetId="15" r:id="rId11"/>
  </sheets>
  <definedNames>
    <definedName name="_xlnm.Print_Area" localSheetId="1">'13.2.1'!$A$1:$F$37</definedName>
    <definedName name="_xlnm.Print_Titles" localSheetId="1">'13.2.1'!$A:$A,'13.2.1'!$3:$3</definedName>
  </definedNames>
  <calcPr calcId="191029"/>
  <extLst/>
</workbook>
</file>

<file path=xl/sharedStrings.xml><?xml version="1.0" encoding="utf-8"?>
<sst xmlns="http://schemas.openxmlformats.org/spreadsheetml/2006/main" count="609" uniqueCount="312">
  <si>
    <t>Start date</t>
  </si>
  <si>
    <t>End date</t>
  </si>
  <si>
    <t>Preparation of the survey</t>
  </si>
  <si>
    <t>Fieldwork</t>
  </si>
  <si>
    <t>Reminders and follow-up</t>
  </si>
  <si>
    <t>Non-response survey</t>
  </si>
  <si>
    <t>Processing (quality control, editing, imputation, etc.)</t>
  </si>
  <si>
    <t>Transmission of dataset to Eurostat*</t>
  </si>
  <si>
    <t>* Please indicate in the column 'start date' the date of the first transmission of the complete dataset and in the column 'end date' the date of transmission of the final dataset.</t>
  </si>
  <si>
    <t>Survey vehicle</t>
  </si>
  <si>
    <t>Not at all</t>
  </si>
  <si>
    <t>Partly (i.e. some questions only)</t>
  </si>
  <si>
    <t>Fully (i.e. all questions)</t>
  </si>
  <si>
    <t>If embedded in another survey, please give a short description of this survey.</t>
  </si>
  <si>
    <t>Number</t>
  </si>
  <si>
    <t>%</t>
  </si>
  <si>
    <t>Item non-response rate (%)</t>
  </si>
  <si>
    <t>Imputation method used</t>
  </si>
  <si>
    <t>Coefficient of variation</t>
  </si>
  <si>
    <t>Over-coverage rate (%)</t>
  </si>
  <si>
    <r>
      <rPr>
        <i/>
        <sz val="10"/>
        <color theme="1"/>
        <rFont val="Calibri"/>
        <family val="2"/>
        <scheme val="minor"/>
      </rPr>
      <t xml:space="preserve">
Please add rows as necessary.</t>
    </r>
    <r>
      <rPr>
        <sz val="10"/>
        <color theme="1"/>
        <rFont val="Calibri"/>
        <family val="2"/>
        <scheme val="minor"/>
      </rPr>
      <t xml:space="preserve">
</t>
    </r>
  </si>
  <si>
    <t>Examples / guidelines for each type of unit non-response</t>
  </si>
  <si>
    <t>Non-contact</t>
  </si>
  <si>
    <t>Refusal</t>
  </si>
  <si>
    <t>Inability to respond</t>
  </si>
  <si>
    <t>Other non-response</t>
  </si>
  <si>
    <t>Total unit non-response</t>
  </si>
  <si>
    <t>Types of unit non-response</t>
  </si>
  <si>
    <t>Rejected questionnaires</t>
  </si>
  <si>
    <t>Please specify the other types of non-response encountered.</t>
  </si>
  <si>
    <t>Imputation rate (%)</t>
  </si>
  <si>
    <t>Please add rows as necessary.</t>
  </si>
  <si>
    <t>If yes - please list the variables for which you used data from administrative sources?
(List of variables according to the code book, e.g. HATLEVEL.)</t>
  </si>
  <si>
    <t>Yes</t>
  </si>
  <si>
    <t>If yes - please provide an estimate of the percentage of proxy interviews (as % of the total number of interviews).</t>
  </si>
  <si>
    <t>Method for random selection of the NFE activities</t>
  </si>
  <si>
    <r>
      <t>Other ineligible</t>
    </r>
    <r>
      <rPr>
        <i/>
        <sz val="10"/>
        <rFont val="Calibri"/>
        <family val="2"/>
        <scheme val="minor"/>
      </rPr>
      <t xml:space="preserve">
E.g. no dwelling exists at the selected address or selected individual has died between the reference data of the sampling frame and the moment of the interview.</t>
    </r>
  </si>
  <si>
    <t>2007 AES (pilot)</t>
  </si>
  <si>
    <t>2011 AES</t>
  </si>
  <si>
    <t>2016 AES</t>
  </si>
  <si>
    <t>Participation rate in non-formal education, age 25-64 - women</t>
  </si>
  <si>
    <t>Participation rate in non-formal education, age 25-64 - men</t>
  </si>
  <si>
    <t>Participation rate in formal education, age 25-64 - women</t>
  </si>
  <si>
    <t>Participation rate in formal education, age 25-64 - men</t>
  </si>
  <si>
    <t>Variable (according to the code book, e.g. HATLEVEL)</t>
  </si>
  <si>
    <t>Population according to EU-LFS</t>
  </si>
  <si>
    <t>ISCED 0-2</t>
  </si>
  <si>
    <t>ISCED 3-4</t>
  </si>
  <si>
    <t>ISCED 5-8</t>
  </si>
  <si>
    <t>Age 25-34, total sex</t>
  </si>
  <si>
    <t>Age 35-54, total sex</t>
  </si>
  <si>
    <t>EU-LFS</t>
  </si>
  <si>
    <t>ISCED total</t>
  </si>
  <si>
    <t>Unit response (population in the net sample, i.e. actual number of respondents)</t>
  </si>
  <si>
    <t>Total population aged 25-34</t>
  </si>
  <si>
    <t>Total population aged 35-54</t>
  </si>
  <si>
    <t>No one was at home or the questionnaire was never sent back.</t>
  </si>
  <si>
    <t>Number of respondents (net sample)</t>
  </si>
  <si>
    <t>Indicator</t>
  </si>
  <si>
    <t>Estimated value of the indicator (weighted)</t>
  </si>
  <si>
    <t>AES main indicator (in %)</t>
  </si>
  <si>
    <t>Unit non-response rate (weighted)</t>
  </si>
  <si>
    <t>Standard error</t>
  </si>
  <si>
    <r>
      <t xml:space="preserve">95% confidence interval
</t>
    </r>
    <r>
      <rPr>
        <i/>
        <sz val="10"/>
        <rFont val="Calibri"/>
        <family val="2"/>
        <scheme val="minor"/>
      </rPr>
      <t>(please provide 2 decimals for the CI)</t>
    </r>
  </si>
  <si>
    <t>Number of households</t>
  </si>
  <si>
    <t>The selected household/person was contacted but refused to take part in the survey.</t>
  </si>
  <si>
    <t>The selected household/person was unable to participate due to language barriers or cognitive or physical incapacity to respond.</t>
  </si>
  <si>
    <t>Calculation of unit non-response</t>
  </si>
  <si>
    <t>Is the unit non-response calculated at household level or at individual (person) level?</t>
  </si>
  <si>
    <t>Number of individuals (persons)</t>
  </si>
  <si>
    <t>un-weighted</t>
  </si>
  <si>
    <t>weighted</t>
  </si>
  <si>
    <t>For the weighted unit non-response rate, please state the definition of the weights.</t>
  </si>
  <si>
    <t>The selected household/person did take part but the survey form cannot be used (poor quality - e.g. strong inconsistencies; unacceptable item-response / person left most of the questions unanswered; survey form got lost and interview cannot be repeated; etc.).</t>
  </si>
  <si>
    <t>Unit non-response rate (%)</t>
  </si>
  <si>
    <t>Countries with household sampling should at least provide information for the total population and the unit response.</t>
  </si>
  <si>
    <t>Please provide the information according to your sampling approach (sample of households or individuals).</t>
  </si>
  <si>
    <r>
      <t xml:space="preserve">Unit non-response rate (un-weighted)
</t>
    </r>
    <r>
      <rPr>
        <i/>
        <sz val="10"/>
        <rFont val="Calibri"/>
        <family val="2"/>
        <scheme val="minor"/>
      </rPr>
      <t>(unit non-response / eligible persons * 100)</t>
    </r>
  </si>
  <si>
    <t>Number of eligible households/persons minus number of households/persons in the net sample.</t>
  </si>
  <si>
    <t>Unit non-response (number of eligible persons minus number of persons in the net sample)</t>
  </si>
  <si>
    <r>
      <t xml:space="preserve">Number of eligible elements
</t>
    </r>
    <r>
      <rPr>
        <i/>
        <sz val="10"/>
        <rFont val="Calibri"/>
        <family val="2"/>
        <scheme val="minor"/>
      </rPr>
      <t>I.e. the gross sample size minus the ineligible cases.</t>
    </r>
  </si>
  <si>
    <t>Survey participation</t>
  </si>
  <si>
    <t>Please indicate whether participation in the survey is mandatory or voluntary for respondents.</t>
  </si>
  <si>
    <t>2022 AES quality report - annex</t>
  </si>
  <si>
    <t>CAPI = computer assisted personal interview, i.e. interviewer is present</t>
  </si>
  <si>
    <t>CAWI = computer assisted web-interview, self-administered</t>
  </si>
  <si>
    <t>PAPI = paper assisted personal interview, i.e. interviewer is present</t>
  </si>
  <si>
    <t>Other (PASI - paper assisted self-administered interview, CASI - non-web-based computer assisted self-administered interview)</t>
  </si>
  <si>
    <t>INTMETHOD = 1</t>
  </si>
  <si>
    <t>INTMETHOD = 2</t>
  </si>
  <si>
    <t>INTMETHOD = 3</t>
  </si>
  <si>
    <t>INTMETHOD = 4</t>
  </si>
  <si>
    <t>INTMETHOD = 5</t>
  </si>
  <si>
    <t>Total (= net sample)</t>
  </si>
  <si>
    <t>Did you pilot test the 2022 AES questionnaire?</t>
  </si>
  <si>
    <t>Did you allow proxy answers for the 2022 AES?</t>
  </si>
  <si>
    <t>(INTPART = 2 / net sample)*100</t>
  </si>
  <si>
    <t>Please describe the method used for selecting the random NFE activities.</t>
  </si>
  <si>
    <t>Table 18.1 Source data</t>
  </si>
  <si>
    <t>Table 13.3.3.1 Unit non-response - rate</t>
  </si>
  <si>
    <t>Total population aged 25-69</t>
  </si>
  <si>
    <t>Women aged 25-69</t>
  </si>
  <si>
    <t>Men aged 25-69</t>
  </si>
  <si>
    <t>Total population aged 18-24</t>
  </si>
  <si>
    <t>Total population aged 55-69</t>
  </si>
  <si>
    <t>Women aged 18-24</t>
  </si>
  <si>
    <t>Men aged 18-24</t>
  </si>
  <si>
    <t>Population aged 18-69 with low educational attainment (ISCED 0-2)</t>
  </si>
  <si>
    <t>Population aged 18-69 with medium educational attainment (ISCED 3-4)</t>
  </si>
  <si>
    <t>Population aged 18-69 with high educational attainment (ISCED 5-8)</t>
  </si>
  <si>
    <t>Population aged 18-69 in cities</t>
  </si>
  <si>
    <t>Population aged 18-69 in towns and suburbs</t>
  </si>
  <si>
    <t>Population aged 18-69 in rural areas</t>
  </si>
  <si>
    <t>Population aged 18-69 employed (MAINSTAT=10)</t>
  </si>
  <si>
    <t>Population aged 18-69 unemployed (MAINSTAT=20)</t>
  </si>
  <si>
    <r>
      <t xml:space="preserve">Eligible persons
</t>
    </r>
    <r>
      <rPr>
        <i/>
        <sz val="10"/>
        <rFont val="Calibri"/>
        <family val="2"/>
        <scheme val="minor"/>
      </rPr>
      <t>(for definition see table 13.3.1.1)</t>
    </r>
  </si>
  <si>
    <t>Table 13.3.1.1 Over-coverage - rate</t>
  </si>
  <si>
    <t>Participation rate in non-formal education and training, age 25-69, women - %</t>
  </si>
  <si>
    <t>Participation rate in formal education and training, age 18-24, women - %</t>
  </si>
  <si>
    <t>Participation rate in formal education and training, age 18-24, men - %</t>
  </si>
  <si>
    <t>Participation rate in non-formal education and training, age 25-69, low educational attainment (ISCED 0-2) - %</t>
  </si>
  <si>
    <t>Participation rate in non-formal education and training, age 25-69, medium educational attainment (ISCED 3-4) - %</t>
  </si>
  <si>
    <t>Participation rate in non-formal education and training, age 25-69, high educational attainment (ISCED 5-8) - %</t>
  </si>
  <si>
    <t>Participation rate in non-formal education and training, age 25-69, unemployed - %</t>
  </si>
  <si>
    <t>Informal learning</t>
  </si>
  <si>
    <t>Hours spent in formal and non-formal activities</t>
  </si>
  <si>
    <t>Table 13.3.3.2 Item non-response rate</t>
  </si>
  <si>
    <r>
      <rPr>
        <b/>
        <sz val="10"/>
        <rFont val="Calibri"/>
        <family val="2"/>
        <scheme val="minor"/>
      </rPr>
      <t>2022 AES variables with item non-response rates 10% and higher</t>
    </r>
    <r>
      <rPr>
        <b/>
        <i/>
        <sz val="10"/>
        <rFont val="Calibri"/>
        <family val="2"/>
        <scheme val="minor"/>
      </rPr>
      <t xml:space="preserve">
</t>
    </r>
    <r>
      <rPr>
        <i/>
        <sz val="10"/>
        <rFont val="Calibri"/>
        <family val="2"/>
        <scheme val="minor"/>
      </rPr>
      <t>Item non-response in relation to the relevant target population, i.e. depending on the variable the total population, the population participating in FED, in NFE, etc.</t>
    </r>
  </si>
  <si>
    <t>Please indicate 'none' if item non-response was below 10% for all variables.</t>
  </si>
  <si>
    <t>Table 18.5.1 Imputation - rate</t>
  </si>
  <si>
    <t>Please indicate 'none' if no values at all were imputed.</t>
  </si>
  <si>
    <t>Table 14.2 Project phases - dates</t>
  </si>
  <si>
    <t>Table 15.1 Deviations from 2022 AES concepts and definitions</t>
  </si>
  <si>
    <r>
      <t xml:space="preserve">2022 AES questionnaire
</t>
    </r>
    <r>
      <rPr>
        <i/>
        <sz val="10"/>
        <color theme="1"/>
        <rFont val="Calibri"/>
        <family val="2"/>
        <scheme val="minor"/>
      </rPr>
      <t>Please indicate any deviations from the suggested European questionnaire (section 2 of the 2022 AES manual).</t>
    </r>
  </si>
  <si>
    <r>
      <t xml:space="preserve">2022 AES concepts and definitions
</t>
    </r>
    <r>
      <rPr>
        <i/>
        <sz val="10"/>
        <color theme="1"/>
        <rFont val="Calibri"/>
        <family val="2"/>
        <scheme val="minor"/>
      </rPr>
      <t>Please list the 2022 AES concepts and definitions (section 3 - explanatory notes of the 2022 AES manual) for which your national survey differed and describe the differences.</t>
    </r>
  </si>
  <si>
    <t>Table 15.2 Comparability - over time</t>
  </si>
  <si>
    <t>Share of job-related activities in non-formal education (for those aged 25-64)</t>
  </si>
  <si>
    <t>Participation rate in informal learning, age 25-64</t>
  </si>
  <si>
    <t>2022 AES</t>
  </si>
  <si>
    <t>Table 15.3 Coherence - cross-domain</t>
  </si>
  <si>
    <t>Age 18-24, total sex</t>
  </si>
  <si>
    <t>Age 18-24, women</t>
  </si>
  <si>
    <t>Age 18-24, men</t>
  </si>
  <si>
    <t>Age 25-69, total sex</t>
  </si>
  <si>
    <t>Age 25-69, women</t>
  </si>
  <si>
    <t>Age 25-69, men</t>
  </si>
  <si>
    <t>Age 55-69, total sex</t>
  </si>
  <si>
    <t>For EU-LFS please use the reference period that is closest to your national 2022 AES data collection period.</t>
  </si>
  <si>
    <t>Population according to 2022 AES</t>
  </si>
  <si>
    <t>Difference between 2022 AES and EU-LFS (%)</t>
  </si>
  <si>
    <t>(EU-LFS - 2022 AES) / EU-LFS *100</t>
  </si>
  <si>
    <r>
      <t xml:space="preserve">Eligible elements
</t>
    </r>
    <r>
      <rPr>
        <i/>
        <sz val="10"/>
        <color theme="1"/>
        <rFont val="Calibri"/>
        <family val="2"/>
        <scheme val="minor"/>
      </rPr>
      <t>(for definition see table 13.3.1.1)</t>
    </r>
  </si>
  <si>
    <t>Participation in non-formal education and training</t>
  </si>
  <si>
    <t>Participation in formal education and training</t>
  </si>
  <si>
    <t>Non-formal learning activities</t>
  </si>
  <si>
    <t>Cost of non-formal learning activities</t>
  </si>
  <si>
    <t>Table 13.2.1 Sampling errors - indicators for 2022 AES key statistics</t>
  </si>
  <si>
    <t>Participation rate in non-formal education and training, age 25-69, men - %</t>
  </si>
  <si>
    <t>This table compares main indicators over time to illustrate the development. It refers to age 25-64, as only this age group was mandatory in previous waves.</t>
  </si>
  <si>
    <t>The 2022 AES was a stand-alone survey.</t>
  </si>
  <si>
    <t xml:space="preserve">The 2022 AES was embedded in another survey. </t>
  </si>
  <si>
    <t>Did you use data from administrative sources for the 2022 AES?</t>
  </si>
  <si>
    <t>Survey type</t>
  </si>
  <si>
    <t>CATI = computer assisted telephone interview, i.e. interviewer is present</t>
  </si>
  <si>
    <t>*)</t>
  </si>
  <si>
    <t>*) 2011 AES collected INF differently and is therefore not included.</t>
  </si>
  <si>
    <t>Online table</t>
  </si>
  <si>
    <t>trng_aes_100</t>
  </si>
  <si>
    <t>trng_aes_188</t>
  </si>
  <si>
    <t>trng_aes_200</t>
  </si>
  <si>
    <t>(1) Indicators for which a precision threshold is provided in the AES Regulation</t>
  </si>
  <si>
    <t>Participation rate in non-formal education and training, age 25-69, employed - %</t>
  </si>
  <si>
    <t>Participation rate in non-formal education and training, age 25-69, outside the labour force - %</t>
  </si>
  <si>
    <t>Share of job-related activities among non-formal learning activities, age 25-69 - %</t>
  </si>
  <si>
    <t>Share of job-related activities among non-formal learning activities, age 18-24 - %</t>
  </si>
  <si>
    <t>Average number of instruction hours spent by a participant in the most recent formal education activity, age 18-69 - hours</t>
  </si>
  <si>
    <t>Average number of instruction hours spent by a participant in the non-formal learning activities, age 18-69 - hours</t>
  </si>
  <si>
    <t>Average amount paid by a participant for all the expenses related to the non-formal learning activities, age 18-69 - EUR</t>
  </si>
  <si>
    <r>
      <t xml:space="preserve">Participation rate in formal education and training, age 18-24 - % </t>
    </r>
    <r>
      <rPr>
        <b/>
        <vertAlign val="superscript"/>
        <sz val="10"/>
        <rFont val="Calibri"/>
        <family val="2"/>
        <scheme val="minor"/>
      </rPr>
      <t>(1)</t>
    </r>
  </si>
  <si>
    <t>Participation rate in formal education and training, age 25-69 - %</t>
  </si>
  <si>
    <r>
      <t>Participation rate in non-formal education and training, age 25-69 - %</t>
    </r>
    <r>
      <rPr>
        <b/>
        <vertAlign val="superscript"/>
        <sz val="10"/>
        <rFont val="Calibri"/>
        <family val="2"/>
        <scheme val="minor"/>
      </rPr>
      <t xml:space="preserve"> (1)</t>
    </r>
  </si>
  <si>
    <t>Participation rate in non-formal education and training, age 18-24 - %</t>
  </si>
  <si>
    <t>Participation rate in non-formal education and training, age 25-34 - %</t>
  </si>
  <si>
    <t>Participation rate in non-formal education and training, age 35-54 - %</t>
  </si>
  <si>
    <t>Participation rate in non-formal education and training, age 55-69 - %</t>
  </si>
  <si>
    <t>Participation rate in informal learning, age 18-69 - %</t>
  </si>
  <si>
    <t>Participation rate in formal education, age 25-64</t>
  </si>
  <si>
    <t>Participation rate in non-formal education, age 25-64</t>
  </si>
  <si>
    <r>
      <t xml:space="preserve">Ineligible: out-of-scope
</t>
    </r>
    <r>
      <rPr>
        <i/>
        <sz val="10"/>
        <rFont val="Calibri"/>
        <family val="2"/>
        <scheme val="minor"/>
      </rPr>
      <t>E.g. selected person/household is not in the target population, i.e. person/all household members under 18 or over 69 years old.</t>
    </r>
  </si>
  <si>
    <t>Population aged 18-69 outside the labour force (MAINSTAT=31, 32, 33, 34, 35 or 36)</t>
  </si>
  <si>
    <t>Numerator / Average</t>
  </si>
  <si>
    <t>Population / Denominator</t>
  </si>
  <si>
    <t>N</t>
  </si>
  <si>
    <t>pop(1000)</t>
  </si>
  <si>
    <t xml:space="preserve">AGE = [18,24] </t>
  </si>
  <si>
    <t xml:space="preserve">AGE = [25,69] </t>
  </si>
  <si>
    <t>FED = 1</t>
  </si>
  <si>
    <t>13.2.1</t>
  </si>
  <si>
    <t>Participation rate in formal education and training, age 18-24 - %</t>
  </si>
  <si>
    <t>AGE = [18,24] and SEX = 2</t>
  </si>
  <si>
    <t>AGE = [18,24] and SEX = 1</t>
  </si>
  <si>
    <t>13.3.3.1</t>
  </si>
  <si>
    <t>NFE = 1</t>
  </si>
  <si>
    <t>Participation rate in non-formal education and training, age 25-69 - %</t>
  </si>
  <si>
    <t>AGE = [25,69] and SEX = 2</t>
  </si>
  <si>
    <t>AGE = [25,69] and SEX = 1</t>
  </si>
  <si>
    <t xml:space="preserve">AGE = [25,34] </t>
  </si>
  <si>
    <t>AGE = [25,69]</t>
  </si>
  <si>
    <t>AGE = [18,24]</t>
  </si>
  <si>
    <t xml:space="preserve">AGE = [35,54] </t>
  </si>
  <si>
    <t xml:space="preserve">AGE = [55,69] </t>
  </si>
  <si>
    <t>AGE = [25,69] and HATLEVEL = [000,200]</t>
  </si>
  <si>
    <t>AGE = [25,69] and HATLEVEL = [342,490]</t>
  </si>
  <si>
    <t>AGE = [25,69] and HATLEVEL = [540,800]</t>
  </si>
  <si>
    <t>AGE = [25,69] and MAINSTAT = 10</t>
  </si>
  <si>
    <t>AGE = [25,69] and MAINSTAT = 20</t>
  </si>
  <si>
    <t>AGE = [25,69] and MAINSTAT = [31,36]</t>
  </si>
  <si>
    <t>(NFEACT01_TYPE = 3 or NFEACT01_PURP = 1) + (NFEACT02_TYPE = 3 or NFEACT02_PURP = 1) + (NFEACT03_TYPE = 3 or NFEACT03_PURP = 1) + (NFEACT04_TYPE = 3 or NFEACT04_PURP = 1) + (NFEACT05_TYPE = 3 or NFEACT05_PURP = 1)</t>
  </si>
  <si>
    <t>AGE = [25,69] and NFENUM &gt; 0</t>
  </si>
  <si>
    <t>AGE = [18,24] and NFENUM &gt; 0</t>
  </si>
  <si>
    <t>INF = 1</t>
  </si>
  <si>
    <t>NFEPAIDVALx</t>
  </si>
  <si>
    <t>AVG</t>
  </si>
  <si>
    <t>FEDNBHOURS</t>
  </si>
  <si>
    <t>NFENBHOURSx</t>
  </si>
  <si>
    <t>Calculation methods</t>
  </si>
  <si>
    <t>AGE = [18,69] and HATLEVEL = [000,200]</t>
  </si>
  <si>
    <t>AGE = [18,69] and HATLEVEL = [342,490]</t>
  </si>
  <si>
    <t>AGE = [18,69] and HATLEVEL = [540,800]</t>
  </si>
  <si>
    <t>AGE = [18,69] and DEG_URB = 1</t>
  </si>
  <si>
    <t>AGE = [18,69] and DEG_URB = 2</t>
  </si>
  <si>
    <t>AGE = [18,69] and DEG_URB = 3</t>
  </si>
  <si>
    <t>AGE = [18,69] and MAINSTAT = 10</t>
  </si>
  <si>
    <t>AGE = [18,69] and MAINSTAT = 20</t>
  </si>
  <si>
    <t>AGE = [18,69] and MAINSTAT = [31,36]</t>
  </si>
  <si>
    <t>AGE = [25,64]</t>
  </si>
  <si>
    <t>AGE = [25,64] and SEX = 2</t>
  </si>
  <si>
    <t>AGE = [25,64] and SEX = 1</t>
  </si>
  <si>
    <t>Weight</t>
  </si>
  <si>
    <t>RESPWEIGHT</t>
  </si>
  <si>
    <t>-</t>
  </si>
  <si>
    <t>NFEACTWEIGHT_2</t>
  </si>
  <si>
    <t>NFEACTWEIGHT_5</t>
  </si>
  <si>
    <t>Notes:</t>
  </si>
  <si>
    <t>All rates and ratios are computed excluding no answers.</t>
  </si>
  <si>
    <t>AGE = [18,69]</t>
  </si>
  <si>
    <t xml:space="preserve">AGE = [18,69] and NFEPAIDVALx &gt; 0 </t>
  </si>
  <si>
    <t>AGE = [18,69] and FEDNBHOURS &gt; 0</t>
  </si>
  <si>
    <t xml:space="preserve">AGE = [18,69] and NFENBHOURSx &gt; 0 </t>
  </si>
  <si>
    <t>AGE = [25,64] and NFENUM &gt; 0</t>
  </si>
  <si>
    <t>AGE = [18,69] and INTMETHOD = 1</t>
  </si>
  <si>
    <t>AGE = [18,69] and INTMETHOD = 2</t>
  </si>
  <si>
    <t>AGE = [18,69] and INTMETHOD = 3</t>
  </si>
  <si>
    <t>AGE = [18,69] and INTMETHOD = 4</t>
  </si>
  <si>
    <t>AGE = [18,69] and INTMETHOD = 5</t>
  </si>
  <si>
    <t>84.7b</t>
  </si>
  <si>
    <t>HHINCOME</t>
  </si>
  <si>
    <t>HATYEAR</t>
  </si>
  <si>
    <t>JOBTIME</t>
  </si>
  <si>
    <t>NFEPAIDVAL1</t>
  </si>
  <si>
    <t>NFEPAIDVAL2</t>
  </si>
  <si>
    <t>NONEED</t>
  </si>
  <si>
    <t>Sample of households.</t>
  </si>
  <si>
    <t>at household level</t>
  </si>
  <si>
    <t>design weights i.e. inverse of probability of selection</t>
  </si>
  <si>
    <r>
      <t xml:space="preserve">Total population
</t>
    </r>
    <r>
      <rPr>
        <i/>
        <sz val="10"/>
        <rFont val="Calibri"/>
        <family val="2"/>
        <scheme val="minor"/>
      </rPr>
      <t xml:space="preserve">(please indicate the source of the total population data, e.g. census, LFS, register, etc.)                               </t>
    </r>
    <r>
      <rPr>
        <b/>
        <sz val="12"/>
        <rFont val="Calibri"/>
        <family val="2"/>
        <scheme val="minor"/>
      </rPr>
      <t>LFS</t>
    </r>
  </si>
  <si>
    <t>There were no deviations from the 2022 AES concepts and definitions in the national survey.</t>
  </si>
  <si>
    <t>No</t>
  </si>
  <si>
    <t>√</t>
  </si>
  <si>
    <t>None</t>
  </si>
  <si>
    <t>voluntary</t>
  </si>
  <si>
    <t>[57.11;66.95]</t>
  </si>
  <si>
    <t>[61.86;74.76]</t>
  </si>
  <si>
    <t>[48.82;63.28]</t>
  </si>
  <si>
    <t>[3.01;4]</t>
  </si>
  <si>
    <t>[18.5;20.81]</t>
  </si>
  <si>
    <t>[19.31;22.41]</t>
  </si>
  <si>
    <t>[16.69;20.09]</t>
  </si>
  <si>
    <t>[17.12;25.25]</t>
  </si>
  <si>
    <t>[22.41;28.77]</t>
  </si>
  <si>
    <t>[22.27;25.77]</t>
  </si>
  <si>
    <t>[7.72;10.35]</t>
  </si>
  <si>
    <t>[2.35;6.25]</t>
  </si>
  <si>
    <t>[10.12;12.53]</t>
  </si>
  <si>
    <t>[32.55;37.11]</t>
  </si>
  <si>
    <t>[24.58;27.64]</t>
  </si>
  <si>
    <t>[5.08;14.79]</t>
  </si>
  <si>
    <t>[3.43;5.79]</t>
  </si>
  <si>
    <t>[77.66;83.29]</t>
  </si>
  <si>
    <t>[24.29;43.25]</t>
  </si>
  <si>
    <t>[46.71;49.83]</t>
  </si>
  <si>
    <t>[394.19;554.98]</t>
  </si>
  <si>
    <t>[561.58;636.43]</t>
  </si>
  <si>
    <t>[64.92;89.59]</t>
  </si>
  <si>
    <t>Reference period: 2022</t>
  </si>
  <si>
    <t xml:space="preserve"> - demographic data based on previous 2011 census were used in LFS weights sent to Eurostat</t>
  </si>
  <si>
    <t>Note: EU-LFS population for 2022 reference period was not yet calibrated to Nationa Population and Housing Census 2021 results.</t>
  </si>
  <si>
    <t>Weights for 2022 AES were calibrated using results of 2021 census.</t>
  </si>
  <si>
    <r>
      <t xml:space="preserve">2022 AES variables
</t>
    </r>
    <r>
      <rPr>
        <i/>
        <sz val="10"/>
        <rFont val="Calibri"/>
        <family val="2"/>
        <scheme val="minor"/>
      </rPr>
      <t>Please list the 2022 AES variables for which your national implementation differed and describe the differences. This includes e.g. adding an open answer category and post-coding.
Please also list variables not covered by the EU legislation but added to the national questionnaire.</t>
    </r>
  </si>
  <si>
    <t>HHNBPERS derived from the household composition provided on the household questionnaire.</t>
  </si>
  <si>
    <t>JOBISCO - post-coding of occupations that could not be classified during the interview.</t>
  </si>
  <si>
    <t>LANGUSED - post-coding of languages that could not be classified during the interview.</t>
  </si>
  <si>
    <t>Only variables covered by the EU legislation are included in the national questionnaire. Optional COVID-19 questions have not been taken into account. The Polish AES questionnaire differs from the EU questionnaire in the design of questions, coding and some categories of answers. The data collected from the national questionnaire therefore has been converted into the variables in the EU questionnaire. Main differences between questionnaires concern:</t>
  </si>
  <si>
    <t>Reordering of questions: information on parental education and country of birth (HATFATHER, HATMOTHER, BIRTHFATHER and BIRTHMOTHER variables) is placed before the module describing respondent's labour market status.</t>
  </si>
  <si>
    <t xml:space="preserve">The methods of random sampling are used to select two non-formal education activities in case the respondent participated in three or more activities. If a respondent participated in 1 or 2 NFE activities, all of them are further examined and described on the questionnaire. 
NFE activities sampling method for:
1. CATI, CAPI - random sampling algorithm applied in electronic questionnaire.
2. PAPI - performed during the interview by the interviewer. The interviewer should record all activities (max. 5) in the table that contains basic information on each activity (including the order number and the name of an activity). Then the respondent is asked to give two digits in the range from one to the number equal to the order number of the last consecutively recorded activity. Selected this way, two activities are further surveyed. </t>
  </si>
  <si>
    <t>Precision threshold for standard error set in regulation</t>
  </si>
  <si>
    <t>Comment</t>
  </si>
  <si>
    <t>HHINCOME - additional answer category 'refusal to answer'.</t>
  </si>
  <si>
    <t>In the 'Formal education' module, variables FEDSTARTYEAR, FEDSTARTMONTH and FEDMAINSTAT are placed after variable FEDLEVEL and variable FEDCOMP after variable FEDMAINSTAT.</t>
  </si>
  <si>
    <t>MAINSTAT - split into two separate questions to determine whether the employment is the most important activity for the respondent.</t>
  </si>
  <si>
    <t>Two separate questionnaires: for the household (UD-G) and individual questionnaire (UD-I) were designed in order to adapt the European questionnaire to the specifics of a surveys based on the sample of dwellings. The national questionnaire does not include questions on HHNBPERS, because this information is derived from the household questionnaire, on which the composition of the household is determined. Household questionnaire, except information on household (including HHINCOME) includes also information on citizenship, country of birth, variable RESTIME, sex and age of all members of the household (including respondent).</t>
  </si>
  <si>
    <t>The reason for the relatively high level of standard error is the low completeness of individual interviews in the group of respondents aged 18 to 24 (46%). This is mainly due to the significant number of refusals to participate in AES among persons in this age group. Despite the efforts made (details are described in the quality report), it has not been possible to sufficiently encourage young people to participate in the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</si>
</sst>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0.00_);_(* \(#,##0.00\);_(* &quot;-&quot;??_);_(@_)"/>
  </numFmts>
  <fonts count="20">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i/>
      <sz val="10"/>
      <name val="Calibri"/>
      <family val="2"/>
      <scheme val="minor"/>
    </font>
    <font>
      <b/>
      <i/>
      <sz val="10"/>
      <name val="Calibri"/>
      <family val="2"/>
      <scheme val="minor"/>
    </font>
    <font>
      <i/>
      <sz val="10"/>
      <color theme="1"/>
      <name val="Calibri"/>
      <family val="2"/>
      <scheme val="minor"/>
    </font>
    <font>
      <b/>
      <u val="single"/>
      <sz val="10"/>
      <name val="Calibri"/>
      <family val="2"/>
      <scheme val="minor"/>
    </font>
    <font>
      <b/>
      <u val="single"/>
      <sz val="10"/>
      <color theme="1"/>
      <name val="Calibri"/>
      <family val="2"/>
      <scheme val="minor"/>
    </font>
    <font>
      <u val="single"/>
      <sz val="10"/>
      <color theme="1"/>
      <name val="Calibri"/>
      <family val="2"/>
      <scheme val="minor"/>
    </font>
    <font>
      <b/>
      <vertAlign val="superscript"/>
      <sz val="10"/>
      <name val="Calibri"/>
      <family val="2"/>
      <scheme val="minor"/>
    </font>
    <font>
      <sz val="10"/>
      <color rgb="FFFF0000"/>
      <name val="Calibri"/>
      <family val="2"/>
      <scheme val="minor"/>
    </font>
    <font>
      <b/>
      <sz val="10"/>
      <name val="Arial"/>
      <family val="2"/>
    </font>
    <font>
      <sz val="10"/>
      <color indexed="8"/>
      <name val="Arial"/>
      <family val="2"/>
    </font>
    <font>
      <b/>
      <sz val="12"/>
      <name val="Arial"/>
      <family val="2"/>
    </font>
    <font>
      <sz val="9"/>
      <name val="Arial"/>
      <family val="2"/>
    </font>
    <font>
      <b/>
      <sz val="9"/>
      <name val="Arial"/>
      <family val="2"/>
    </font>
    <font>
      <b/>
      <sz val="12"/>
      <name val="Calibri"/>
      <family val="2"/>
      <scheme val="minor"/>
    </font>
  </fonts>
  <fills count="6">
    <fill>
      <patternFill/>
    </fill>
    <fill>
      <patternFill patternType="gray125"/>
    </fill>
    <fill>
      <patternFill patternType="solid">
        <fgColor theme="8" tint="0.7999799847602844"/>
        <bgColor indexed="64"/>
      </patternFill>
    </fill>
    <fill>
      <patternFill patternType="solid">
        <fgColor indexed="9"/>
        <bgColor indexed="64"/>
      </patternFill>
    </fill>
    <fill>
      <patternFill patternType="solid">
        <fgColor indexed="22"/>
        <bgColor indexed="64"/>
      </patternFill>
    </fill>
    <fill>
      <patternFill patternType="lightUp">
        <bgColor theme="8" tint="0.7999799847602844"/>
      </patternFill>
    </fill>
  </fills>
  <borders count="7">
    <border>
      <left/>
      <right/>
      <top/>
      <bottom/>
      <diagonal/>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5" fontId="1" fillId="0" borderId="0" applyFont="0" applyFill="0" applyBorder="0" applyAlignment="0" applyProtection="0"/>
  </cellStyleXfs>
  <cellXfs count="167">
    <xf numFmtId="0" fontId="0" fillId="0" borderId="0" xfId="0"/>
    <xf numFmtId="0" fontId="2" fillId="0" borderId="0" xfId="0" applyFont="1" applyAlignment="1">
      <alignment horizontal="left" vertical="center"/>
    </xf>
    <xf numFmtId="0" fontId="3" fillId="0" borderId="1" xfId="0" applyFont="1" applyBorder="1" applyAlignment="1">
      <alignment horizontal="left" vertical="center"/>
    </xf>
    <xf numFmtId="0" fontId="2" fillId="2" borderId="1" xfId="0" applyFont="1" applyFill="1" applyBorder="1" applyAlignment="1">
      <alignment horizontal="left" vertical="center"/>
    </xf>
    <xf numFmtId="0" fontId="2" fillId="0" borderId="1" xfId="0" applyFont="1" applyBorder="1" applyAlignment="1">
      <alignment horizontal="left" vertical="center"/>
    </xf>
    <xf numFmtId="0" fontId="4" fillId="2" borderId="1" xfId="0" applyFont="1" applyFill="1" applyBorder="1" applyAlignment="1">
      <alignment horizontal="left" vertical="center"/>
    </xf>
    <xf numFmtId="0" fontId="3" fillId="0" borderId="0" xfId="0" applyFont="1" applyAlignment="1">
      <alignment horizontal="left" vertical="center"/>
    </xf>
    <xf numFmtId="164" fontId="2" fillId="0" borderId="0" xfId="0" applyNumberFormat="1" applyFont="1" applyAlignment="1">
      <alignment horizontal="left" vertical="center"/>
    </xf>
    <xf numFmtId="0" fontId="6" fillId="0" borderId="1" xfId="0" applyFont="1" applyBorder="1" applyAlignment="1">
      <alignment vertical="center" wrapText="1"/>
    </xf>
    <xf numFmtId="0" fontId="2" fillId="0" borderId="0" xfId="0" applyFont="1" applyAlignment="1">
      <alignment vertical="center"/>
    </xf>
    <xf numFmtId="0" fontId="2" fillId="2" borderId="1" xfId="0" applyFont="1" applyFill="1" applyBorder="1"/>
    <xf numFmtId="0" fontId="8" fillId="0" borderId="1" xfId="0" applyFont="1" applyBorder="1" applyAlignment="1">
      <alignment vertical="center"/>
    </xf>
    <xf numFmtId="0" fontId="3" fillId="0" borderId="1"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5" fillId="3" borderId="1" xfId="0" applyFont="1" applyFill="1" applyBorder="1" applyAlignment="1">
      <alignment horizontal="left" vertical="center" wrapText="1"/>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6" fillId="0" borderId="1" xfId="0" applyFont="1" applyFill="1" applyBorder="1" applyAlignment="1">
      <alignment horizontal="center" vertical="center"/>
    </xf>
    <xf numFmtId="164" fontId="6" fillId="0" borderId="1" xfId="0" applyNumberFormat="1" applyFont="1" applyFill="1" applyBorder="1" applyAlignment="1">
      <alignment horizontal="center" vertical="center"/>
    </xf>
    <xf numFmtId="0" fontId="3" fillId="0" borderId="1" xfId="0" applyFont="1" applyBorder="1" applyAlignment="1">
      <alignment vertical="center" wrapText="1"/>
    </xf>
    <xf numFmtId="0" fontId="3" fillId="0" borderId="1" xfId="0" applyFont="1" applyFill="1" applyBorder="1" applyAlignment="1">
      <alignment horizontal="left" vertical="center" wrapText="1"/>
    </xf>
    <xf numFmtId="0" fontId="2" fillId="0" borderId="0" xfId="0" applyFont="1" applyBorder="1" applyAlignment="1">
      <alignment vertical="center" wrapText="1"/>
    </xf>
    <xf numFmtId="0" fontId="2" fillId="0" borderId="0"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3" fillId="0" borderId="0" xfId="0" applyFont="1" applyAlignment="1">
      <alignment vertical="center"/>
    </xf>
    <xf numFmtId="0" fontId="6" fillId="0" borderId="1" xfId="0" applyFont="1" applyBorder="1" applyAlignment="1">
      <alignment horizontal="left" vertical="center" wrapText="1"/>
    </xf>
    <xf numFmtId="0" fontId="5" fillId="0" borderId="0" xfId="0" applyFont="1" applyFill="1" applyBorder="1" applyAlignment="1">
      <alignment vertical="center" wrapText="1"/>
    </xf>
    <xf numFmtId="0" fontId="8" fillId="0" borderId="0" xfId="0" applyFont="1" applyAlignment="1">
      <alignment vertical="center"/>
    </xf>
    <xf numFmtId="0" fontId="3" fillId="0" borderId="1" xfId="0" applyFont="1" applyBorder="1" applyAlignment="1">
      <alignment horizontal="center" vertical="center" wrapText="1"/>
    </xf>
    <xf numFmtId="0" fontId="5" fillId="3" borderId="1" xfId="0" applyFont="1" applyFill="1" applyBorder="1" applyAlignment="1">
      <alignment vertical="center" wrapText="1"/>
    </xf>
    <xf numFmtId="0" fontId="3" fillId="0" borderId="0" xfId="0" applyFont="1" applyFill="1" applyBorder="1" applyAlignment="1">
      <alignment vertical="center" wrapText="1"/>
    </xf>
    <xf numFmtId="0" fontId="5" fillId="3" borderId="1" xfId="0" applyFont="1" applyFill="1" applyBorder="1" applyAlignment="1">
      <alignment horizontal="center" vertical="center" wrapText="1"/>
    </xf>
    <xf numFmtId="0" fontId="3" fillId="0" borderId="1" xfId="0" applyFont="1" applyFill="1" applyBorder="1" applyAlignment="1">
      <alignment vertical="center" wrapText="1"/>
    </xf>
    <xf numFmtId="0" fontId="8" fillId="0" borderId="1" xfId="0" applyFont="1" applyBorder="1" applyAlignment="1">
      <alignment horizontal="center" vertical="center"/>
    </xf>
    <xf numFmtId="0" fontId="8" fillId="0" borderId="0" xfId="0" applyFont="1" applyAlignment="1">
      <alignment horizontal="left" vertical="center"/>
    </xf>
    <xf numFmtId="0" fontId="3" fillId="0" borderId="1" xfId="0" applyFont="1" applyBorder="1" applyAlignment="1">
      <alignment horizontal="left" vertical="center" wrapText="1"/>
    </xf>
    <xf numFmtId="0" fontId="6" fillId="0" borderId="0" xfId="0" applyFont="1" applyBorder="1" applyAlignment="1">
      <alignment horizontal="left" vertical="center" wrapText="1"/>
    </xf>
    <xf numFmtId="0" fontId="2" fillId="0" borderId="0" xfId="0" applyFont="1" applyBorder="1" applyAlignment="1">
      <alignment horizontal="left" vertical="center"/>
    </xf>
    <xf numFmtId="164" fontId="2" fillId="0" borderId="0" xfId="0" applyNumberFormat="1" applyFont="1" applyFill="1" applyBorder="1" applyAlignment="1">
      <alignment horizontal="left" vertical="center"/>
    </xf>
    <xf numFmtId="0" fontId="7" fillId="0" borderId="0" xfId="0" applyFont="1" applyFill="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0" xfId="0" applyFont="1" applyFill="1" applyBorder="1" applyAlignment="1">
      <alignment horizontal="left" vertical="center"/>
    </xf>
    <xf numFmtId="0" fontId="2" fillId="0" borderId="0" xfId="0" applyFont="1" applyFill="1" applyAlignment="1">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3" fillId="0" borderId="0" xfId="0" applyFont="1" applyBorder="1" applyAlignment="1">
      <alignment horizontal="left" vertical="center"/>
    </xf>
    <xf numFmtId="0" fontId="6"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6" fillId="0" borderId="1" xfId="0" applyFont="1" applyFill="1" applyBorder="1" applyAlignment="1">
      <alignment horizontal="left" vertical="center"/>
    </xf>
    <xf numFmtId="0" fontId="8" fillId="0" borderId="1" xfId="0" applyFont="1" applyBorder="1" applyAlignment="1">
      <alignment horizontal="left" vertical="center" wrapText="1"/>
    </xf>
    <xf numFmtId="0" fontId="2" fillId="0" borderId="1" xfId="0" applyFont="1" applyBorder="1" applyAlignment="1">
      <alignment horizontal="left" vertical="center" wrapText="1"/>
    </xf>
    <xf numFmtId="164"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Alignment="1">
      <alignment horizontal="lef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11" fillId="0" borderId="0" xfId="0" applyFont="1" applyFill="1" applyBorder="1" applyAlignment="1">
      <alignment vertical="center"/>
    </xf>
    <xf numFmtId="0" fontId="3" fillId="0" borderId="1" xfId="0" applyFont="1" applyBorder="1" applyAlignment="1">
      <alignment horizontal="center"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0" borderId="0" xfId="0" applyFont="1" applyFill="1" applyBorder="1" applyAlignment="1">
      <alignment horizontal="left" vertical="center" wrapText="1"/>
    </xf>
    <xf numFmtId="0" fontId="0" fillId="0" borderId="0" xfId="0" applyFill="1" applyBorder="1"/>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Fill="1" applyBorder="1" applyAlignment="1" quotePrefix="1">
      <alignment vertical="center"/>
    </xf>
    <xf numFmtId="0" fontId="13" fillId="0" borderId="0" xfId="0" applyFont="1" applyFill="1" applyBorder="1" applyAlignment="1">
      <alignment vertical="center" wrapText="1"/>
    </xf>
    <xf numFmtId="0" fontId="4" fillId="2" borderId="1" xfId="0" applyFont="1" applyFill="1" applyBorder="1" applyAlignment="1">
      <alignment horizontal="right" vertical="center"/>
    </xf>
    <xf numFmtId="164" fontId="4" fillId="2" borderId="1" xfId="0" applyNumberFormat="1" applyFont="1" applyFill="1" applyBorder="1" applyAlignment="1">
      <alignment horizontal="right" vertical="center"/>
    </xf>
    <xf numFmtId="164" fontId="2" fillId="2" borderId="1" xfId="0" applyNumberFormat="1" applyFont="1" applyFill="1" applyBorder="1" applyAlignment="1">
      <alignment horizontal="right" vertical="center"/>
    </xf>
    <xf numFmtId="0" fontId="1" fillId="0" borderId="1" xfId="20" applyFont="1" applyBorder="1" applyAlignment="1">
      <alignment horizontal="center" vertical="center" wrapText="1"/>
      <protection/>
    </xf>
    <xf numFmtId="0" fontId="15" fillId="0" borderId="1" xfId="0" applyFont="1" applyBorder="1" applyAlignment="1">
      <alignment horizontal="center" vertical="center" wrapText="1"/>
    </xf>
    <xf numFmtId="0" fontId="14" fillId="0" borderId="1" xfId="20" applyFont="1" applyBorder="1" applyAlignment="1">
      <alignment horizontal="center" vertical="center" wrapText="1"/>
      <protection/>
    </xf>
    <xf numFmtId="0" fontId="1" fillId="0" borderId="1" xfId="20" applyFont="1" applyBorder="1" applyAlignment="1" quotePrefix="1">
      <alignment horizontal="center" vertical="center" wrapText="1"/>
      <protection/>
    </xf>
    <xf numFmtId="0" fontId="14" fillId="4" borderId="1" xfId="20" applyFont="1" applyFill="1" applyBorder="1" applyAlignment="1">
      <alignment horizontal="center" vertical="center" wrapText="1"/>
      <protection/>
    </xf>
    <xf numFmtId="0" fontId="1" fillId="0" borderId="1" xfId="0" applyFont="1" applyBorder="1" applyAlignment="1">
      <alignment horizontal="center" vertical="center" wrapText="1"/>
    </xf>
    <xf numFmtId="0" fontId="14" fillId="0" borderId="1" xfId="20" applyFont="1" applyBorder="1" applyAlignment="1">
      <alignment vertical="top" wrapText="1"/>
      <protection/>
    </xf>
    <xf numFmtId="0" fontId="16" fillId="4" borderId="1" xfId="20" applyFont="1" applyFill="1" applyBorder="1" applyAlignment="1">
      <alignment wrapText="1"/>
      <protection/>
    </xf>
    <xf numFmtId="0" fontId="16" fillId="4" borderId="1" xfId="20" applyFont="1" applyFill="1" applyBorder="1" applyAlignment="1">
      <alignment horizontal="left" wrapText="1"/>
      <protection/>
    </xf>
    <xf numFmtId="0" fontId="17" fillId="0" borderId="1" xfId="20" applyFont="1" applyBorder="1" applyAlignment="1">
      <alignment horizontal="left" wrapText="1"/>
      <protection/>
    </xf>
    <xf numFmtId="0" fontId="17" fillId="0" borderId="1" xfId="20" applyFont="1" applyBorder="1" applyAlignment="1">
      <alignment horizontal="left" vertical="center" wrapText="1"/>
      <protection/>
    </xf>
    <xf numFmtId="1" fontId="2" fillId="2" borderId="1" xfId="0" applyNumberFormat="1" applyFont="1" applyFill="1" applyBorder="1" applyAlignment="1">
      <alignment horizontal="right" vertical="center"/>
    </xf>
    <xf numFmtId="0" fontId="18" fillId="0" borderId="0" xfId="20" applyFont="1" applyAlignment="1">
      <alignment/>
      <protection/>
    </xf>
    <xf numFmtId="0" fontId="17" fillId="0" borderId="0" xfId="20" applyFont="1" applyBorder="1" applyAlignment="1">
      <alignment/>
      <protection/>
    </xf>
    <xf numFmtId="0" fontId="1" fillId="0" borderId="1" xfId="20" applyBorder="1" applyAlignment="1" quotePrefix="1">
      <alignment horizontal="center"/>
      <protection/>
    </xf>
    <xf numFmtId="0" fontId="1" fillId="0" borderId="1" xfId="20" applyBorder="1" applyAlignment="1">
      <alignment horizontal="center"/>
      <protection/>
    </xf>
    <xf numFmtId="0" fontId="3" fillId="0" borderId="0" xfId="0" applyFont="1"/>
    <xf numFmtId="0" fontId="2" fillId="0" borderId="0" xfId="0" applyFont="1"/>
    <xf numFmtId="0" fontId="3" fillId="0" borderId="1" xfId="0" applyFont="1" applyBorder="1"/>
    <xf numFmtId="14" fontId="2" fillId="2" borderId="1" xfId="0" applyNumberFormat="1" applyFont="1" applyFill="1" applyBorder="1"/>
    <xf numFmtId="0" fontId="3" fillId="0" borderId="0" xfId="0" applyFont="1" applyAlignment="1">
      <alignment horizontal="left" vertical="center"/>
    </xf>
    <xf numFmtId="0" fontId="4" fillId="2" borderId="1" xfId="0" applyFont="1" applyFill="1" applyBorder="1" applyAlignment="1">
      <alignment horizontal="left" vertical="center" wrapText="1"/>
    </xf>
    <xf numFmtId="14" fontId="2" fillId="2" borderId="1" xfId="0" applyNumberFormat="1" applyFont="1" applyFill="1" applyBorder="1" applyAlignment="1">
      <alignment horizontal="right"/>
    </xf>
    <xf numFmtId="0" fontId="2"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1" fontId="4" fillId="2" borderId="1" xfId="0" applyNumberFormat="1" applyFont="1" applyFill="1" applyBorder="1" applyAlignment="1">
      <alignment horizontal="right" vertical="center"/>
    </xf>
    <xf numFmtId="164" fontId="2" fillId="2" borderId="1" xfId="0" applyNumberFormat="1" applyFont="1" applyFill="1" applyBorder="1" applyAlignment="1">
      <alignment horizontal="right" vertical="center"/>
    </xf>
    <xf numFmtId="0" fontId="8" fillId="0" borderId="0" xfId="0" applyFont="1" applyBorder="1" applyAlignment="1">
      <alignment horizontal="left" vertical="center"/>
    </xf>
    <xf numFmtId="0" fontId="9" fillId="0" borderId="0" xfId="0" applyFont="1" applyAlignment="1">
      <alignment vertical="center" wrapText="1"/>
    </xf>
    <xf numFmtId="2" fontId="4" fillId="2" borderId="1" xfId="0" applyNumberFormat="1" applyFont="1" applyFill="1" applyBorder="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2" fontId="4" fillId="2" borderId="1" xfId="0" applyNumberFormat="1" applyFont="1" applyFill="1" applyBorder="1" applyAlignment="1">
      <alignment horizontal="right" vertical="center"/>
    </xf>
    <xf numFmtId="2" fontId="2" fillId="2" borderId="1" xfId="0" applyNumberFormat="1" applyFont="1" applyFill="1" applyBorder="1" applyAlignment="1">
      <alignment horizontal="right" vertical="center"/>
    </xf>
    <xf numFmtId="0" fontId="2" fillId="2" borderId="1" xfId="0" applyFont="1" applyFill="1" applyBorder="1" applyAlignment="1">
      <alignment horizontal="center" vertical="center"/>
    </xf>
    <xf numFmtId="3" fontId="4" fillId="2" borderId="1" xfId="0" applyNumberFormat="1" applyFont="1" applyFill="1" applyBorder="1" applyAlignment="1">
      <alignment vertical="center"/>
    </xf>
    <xf numFmtId="3" fontId="2" fillId="2" borderId="1" xfId="0" applyNumberFormat="1" applyFont="1" applyFill="1" applyBorder="1" applyAlignment="1">
      <alignment vertical="center"/>
    </xf>
    <xf numFmtId="3" fontId="2" fillId="0" borderId="0" xfId="0" applyNumberFormat="1" applyFont="1" applyFill="1" applyBorder="1" applyAlignment="1">
      <alignment vertical="center"/>
    </xf>
    <xf numFmtId="0" fontId="0" fillId="2" borderId="1" xfId="0" applyFill="1" applyBorder="1"/>
    <xf numFmtId="164" fontId="0" fillId="2" borderId="1" xfId="0" applyNumberFormat="1" applyFill="1" applyBorder="1"/>
    <xf numFmtId="3" fontId="2" fillId="0" borderId="0" xfId="0" applyNumberFormat="1" applyFont="1" applyFill="1" applyBorder="1" applyAlignment="1">
      <alignment horizontal="left" vertical="center"/>
    </xf>
    <xf numFmtId="164" fontId="2" fillId="2"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164" fontId="2" fillId="0" borderId="0" xfId="0" applyNumberFormat="1" applyFont="1" applyBorder="1" applyAlignment="1">
      <alignment horizontal="left" vertical="center"/>
    </xf>
    <xf numFmtId="0" fontId="5" fillId="3"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0" borderId="1" xfId="0" applyFont="1" applyBorder="1" applyAlignment="1">
      <alignment horizontal="center" vertical="center"/>
    </xf>
    <xf numFmtId="0" fontId="6" fillId="3" borderId="1"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3" borderId="1" xfId="0" applyFont="1" applyFill="1" applyBorder="1" applyAlignment="1">
      <alignment horizontal="left" vertical="center"/>
    </xf>
    <xf numFmtId="0" fontId="3" fillId="0" borderId="1" xfId="0" applyFont="1" applyBorder="1" applyAlignment="1">
      <alignment horizontal="center" vertical="center" wrapText="1"/>
    </xf>
    <xf numFmtId="0" fontId="8"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0" xfId="0" applyFont="1" applyAlignment="1">
      <alignment horizontal="left" wrapText="1"/>
    </xf>
    <xf numFmtId="0" fontId="8" fillId="0" borderId="0" xfId="0" applyFont="1" applyAlignment="1">
      <alignment horizontal="left" vertical="center" wrapText="1"/>
    </xf>
    <xf numFmtId="0" fontId="3" fillId="0" borderId="1" xfId="0" applyFont="1" applyBorder="1" applyAlignment="1">
      <alignment horizontal="center"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4" fillId="2" borderId="2" xfId="0" applyFont="1" applyFill="1" applyBorder="1" applyAlignment="1">
      <alignment horizontal="lef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left" vertical="center" wrapText="1"/>
    </xf>
  </cellXfs>
  <cellStyles count="8">
    <cellStyle name="Normal" xfId="0"/>
    <cellStyle name="Percent" xfId="15"/>
    <cellStyle name="Currency" xfId="16"/>
    <cellStyle name="Currency [0]" xfId="17"/>
    <cellStyle name="Comma" xfId="18"/>
    <cellStyle name="Comma [0]" xfId="19"/>
    <cellStyle name="Normal 2" xfId="20"/>
    <cellStyle name="Comma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6"/>
  <sheetViews>
    <sheetView workbookViewId="0" topLeftCell="A1">
      <selection activeCell="B1" sqref="B1"/>
    </sheetView>
  </sheetViews>
  <sheetFormatPr defaultColWidth="15.7109375" defaultRowHeight="15"/>
  <cols>
    <col min="1" max="1" width="92.7109375" style="1" bestFit="1" customWidth="1"/>
    <col min="2" max="2" width="9.7109375" style="1" customWidth="1"/>
    <col min="3" max="3" width="30.00390625" style="1" customWidth="1"/>
    <col min="4" max="4" width="37.00390625" style="9" customWidth="1"/>
    <col min="5" max="5" width="19.421875" style="9" customWidth="1"/>
    <col min="6" max="16384" width="15.7109375" style="9" customWidth="1"/>
  </cols>
  <sheetData>
    <row r="1" ht="15">
      <c r="A1" s="6" t="s">
        <v>83</v>
      </c>
    </row>
    <row r="3" spans="1:7" s="52" customFormat="1" ht="15">
      <c r="A3" s="51" t="s">
        <v>225</v>
      </c>
      <c r="B3" s="26"/>
      <c r="C3" s="26"/>
      <c r="D3" s="19"/>
      <c r="E3" s="19"/>
      <c r="F3" s="19"/>
      <c r="G3" s="19"/>
    </row>
    <row r="4" spans="1:5" s="52" customFormat="1" ht="15">
      <c r="A4" s="86"/>
      <c r="B4" s="82"/>
      <c r="C4" s="82" t="s">
        <v>190</v>
      </c>
      <c r="D4" s="82" t="s">
        <v>191</v>
      </c>
      <c r="E4" s="82" t="s">
        <v>238</v>
      </c>
    </row>
    <row r="5" spans="1:5" s="52" customFormat="1" ht="15.75">
      <c r="A5" s="87" t="s">
        <v>197</v>
      </c>
      <c r="B5" s="84"/>
      <c r="C5" s="84"/>
      <c r="D5" s="84"/>
      <c r="E5" s="84"/>
    </row>
    <row r="6" spans="1:5" s="52" customFormat="1" ht="15">
      <c r="A6" s="89" t="s">
        <v>198</v>
      </c>
      <c r="B6" s="80" t="s">
        <v>15</v>
      </c>
      <c r="C6" s="94" t="s">
        <v>196</v>
      </c>
      <c r="D6" s="81" t="s">
        <v>194</v>
      </c>
      <c r="E6" s="81" t="s">
        <v>239</v>
      </c>
    </row>
    <row r="7" spans="1:5" s="52" customFormat="1" ht="15">
      <c r="A7" s="89" t="s">
        <v>118</v>
      </c>
      <c r="B7" s="80" t="s">
        <v>15</v>
      </c>
      <c r="C7" s="94" t="s">
        <v>196</v>
      </c>
      <c r="D7" s="81" t="s">
        <v>199</v>
      </c>
      <c r="E7" s="81" t="s">
        <v>239</v>
      </c>
    </row>
    <row r="8" spans="1:5" s="52" customFormat="1" ht="15">
      <c r="A8" s="89" t="s">
        <v>119</v>
      </c>
      <c r="B8" s="80" t="s">
        <v>15</v>
      </c>
      <c r="C8" s="94" t="s">
        <v>196</v>
      </c>
      <c r="D8" s="81" t="s">
        <v>200</v>
      </c>
      <c r="E8" s="81" t="s">
        <v>239</v>
      </c>
    </row>
    <row r="9" spans="1:5" s="52" customFormat="1" ht="15">
      <c r="A9" s="89" t="s">
        <v>179</v>
      </c>
      <c r="B9" s="80" t="s">
        <v>15</v>
      </c>
      <c r="C9" s="94" t="s">
        <v>196</v>
      </c>
      <c r="D9" s="81" t="s">
        <v>195</v>
      </c>
      <c r="E9" s="81" t="s">
        <v>239</v>
      </c>
    </row>
    <row r="10" spans="1:5" s="52" customFormat="1" ht="15">
      <c r="A10" s="89" t="s">
        <v>203</v>
      </c>
      <c r="B10" s="80" t="s">
        <v>15</v>
      </c>
      <c r="C10" s="95" t="s">
        <v>202</v>
      </c>
      <c r="D10" s="81" t="s">
        <v>195</v>
      </c>
      <c r="E10" s="81" t="s">
        <v>239</v>
      </c>
    </row>
    <row r="11" spans="1:5" s="52" customFormat="1" ht="15">
      <c r="A11" s="89" t="s">
        <v>117</v>
      </c>
      <c r="B11" s="80" t="s">
        <v>15</v>
      </c>
      <c r="C11" s="95" t="s">
        <v>202</v>
      </c>
      <c r="D11" s="81" t="s">
        <v>204</v>
      </c>
      <c r="E11" s="81" t="s">
        <v>239</v>
      </c>
    </row>
    <row r="12" spans="1:5" s="52" customFormat="1" ht="15">
      <c r="A12" s="89" t="s">
        <v>157</v>
      </c>
      <c r="B12" s="80" t="s">
        <v>15</v>
      </c>
      <c r="C12" s="95" t="s">
        <v>202</v>
      </c>
      <c r="D12" s="81" t="s">
        <v>205</v>
      </c>
      <c r="E12" s="81" t="s">
        <v>239</v>
      </c>
    </row>
    <row r="13" spans="1:5" s="52" customFormat="1" ht="15">
      <c r="A13" s="89" t="s">
        <v>181</v>
      </c>
      <c r="B13" s="80" t="s">
        <v>15</v>
      </c>
      <c r="C13" s="95" t="s">
        <v>202</v>
      </c>
      <c r="D13" s="81" t="s">
        <v>194</v>
      </c>
      <c r="E13" s="81" t="s">
        <v>239</v>
      </c>
    </row>
    <row r="14" spans="1:5" s="52" customFormat="1" ht="15">
      <c r="A14" s="89" t="s">
        <v>182</v>
      </c>
      <c r="B14" s="80" t="s">
        <v>15</v>
      </c>
      <c r="C14" s="95" t="s">
        <v>202</v>
      </c>
      <c r="D14" s="81" t="s">
        <v>206</v>
      </c>
      <c r="E14" s="81" t="s">
        <v>239</v>
      </c>
    </row>
    <row r="15" spans="1:5" s="52" customFormat="1" ht="15">
      <c r="A15" s="89" t="s">
        <v>183</v>
      </c>
      <c r="B15" s="80" t="s">
        <v>15</v>
      </c>
      <c r="C15" s="95" t="s">
        <v>202</v>
      </c>
      <c r="D15" s="81" t="s">
        <v>209</v>
      </c>
      <c r="E15" s="81" t="s">
        <v>239</v>
      </c>
    </row>
    <row r="16" spans="1:5" s="52" customFormat="1" ht="15">
      <c r="A16" s="89" t="s">
        <v>184</v>
      </c>
      <c r="B16" s="80" t="s">
        <v>15</v>
      </c>
      <c r="C16" s="95" t="s">
        <v>202</v>
      </c>
      <c r="D16" s="81" t="s">
        <v>210</v>
      </c>
      <c r="E16" s="81" t="s">
        <v>239</v>
      </c>
    </row>
    <row r="17" spans="1:5" s="52" customFormat="1" ht="12.75" customHeight="1">
      <c r="A17" s="89" t="s">
        <v>120</v>
      </c>
      <c r="B17" s="80" t="s">
        <v>15</v>
      </c>
      <c r="C17" s="95" t="s">
        <v>202</v>
      </c>
      <c r="D17" s="81" t="s">
        <v>211</v>
      </c>
      <c r="E17" s="81" t="s">
        <v>239</v>
      </c>
    </row>
    <row r="18" spans="1:5" s="52" customFormat="1" ht="12.75" customHeight="1">
      <c r="A18" s="89" t="s">
        <v>121</v>
      </c>
      <c r="B18" s="80" t="s">
        <v>15</v>
      </c>
      <c r="C18" s="95" t="s">
        <v>202</v>
      </c>
      <c r="D18" s="81" t="s">
        <v>212</v>
      </c>
      <c r="E18" s="81" t="s">
        <v>239</v>
      </c>
    </row>
    <row r="19" spans="1:5" s="52" customFormat="1" ht="12.75" customHeight="1">
      <c r="A19" s="89" t="s">
        <v>122</v>
      </c>
      <c r="B19" s="80" t="s">
        <v>15</v>
      </c>
      <c r="C19" s="95" t="s">
        <v>202</v>
      </c>
      <c r="D19" s="81" t="s">
        <v>213</v>
      </c>
      <c r="E19" s="81" t="s">
        <v>239</v>
      </c>
    </row>
    <row r="20" spans="1:5" s="52" customFormat="1" ht="15">
      <c r="A20" s="89" t="s">
        <v>171</v>
      </c>
      <c r="B20" s="80" t="s">
        <v>15</v>
      </c>
      <c r="C20" s="95" t="s">
        <v>202</v>
      </c>
      <c r="D20" s="81" t="s">
        <v>214</v>
      </c>
      <c r="E20" s="81" t="s">
        <v>239</v>
      </c>
    </row>
    <row r="21" spans="1:5" s="52" customFormat="1" ht="15">
      <c r="A21" s="89" t="s">
        <v>123</v>
      </c>
      <c r="B21" s="80" t="s">
        <v>15</v>
      </c>
      <c r="C21" s="95" t="s">
        <v>202</v>
      </c>
      <c r="D21" s="81" t="s">
        <v>215</v>
      </c>
      <c r="E21" s="81" t="s">
        <v>239</v>
      </c>
    </row>
    <row r="22" spans="1:5" s="52" customFormat="1" ht="15">
      <c r="A22" s="89" t="s">
        <v>172</v>
      </c>
      <c r="B22" s="80" t="s">
        <v>15</v>
      </c>
      <c r="C22" s="95" t="s">
        <v>202</v>
      </c>
      <c r="D22" s="81" t="s">
        <v>216</v>
      </c>
      <c r="E22" s="81" t="s">
        <v>239</v>
      </c>
    </row>
    <row r="23" spans="1:5" s="52" customFormat="1" ht="127.5">
      <c r="A23" s="90" t="s">
        <v>173</v>
      </c>
      <c r="B23" s="80" t="s">
        <v>15</v>
      </c>
      <c r="C23" s="80" t="s">
        <v>217</v>
      </c>
      <c r="D23" s="85" t="s">
        <v>218</v>
      </c>
      <c r="E23" s="81" t="s">
        <v>242</v>
      </c>
    </row>
    <row r="24" spans="1:5" s="52" customFormat="1" ht="127.5">
      <c r="A24" s="90" t="s">
        <v>174</v>
      </c>
      <c r="B24" s="80" t="s">
        <v>15</v>
      </c>
      <c r="C24" s="80" t="s">
        <v>217</v>
      </c>
      <c r="D24" s="85" t="s">
        <v>219</v>
      </c>
      <c r="E24" s="81" t="s">
        <v>242</v>
      </c>
    </row>
    <row r="25" spans="1:5" s="52" customFormat="1" ht="15">
      <c r="A25" s="89" t="s">
        <v>185</v>
      </c>
      <c r="B25" s="80" t="s">
        <v>15</v>
      </c>
      <c r="C25" s="80" t="s">
        <v>220</v>
      </c>
      <c r="D25" s="81" t="s">
        <v>245</v>
      </c>
      <c r="E25" s="81" t="s">
        <v>239</v>
      </c>
    </row>
    <row r="26" spans="1:5" s="52" customFormat="1" ht="12.75" customHeight="1">
      <c r="A26" s="89" t="s">
        <v>177</v>
      </c>
      <c r="B26" s="80" t="s">
        <v>222</v>
      </c>
      <c r="C26" s="80" t="s">
        <v>221</v>
      </c>
      <c r="D26" s="85" t="s">
        <v>246</v>
      </c>
      <c r="E26" s="81" t="s">
        <v>241</v>
      </c>
    </row>
    <row r="27" spans="1:5" s="52" customFormat="1" ht="24">
      <c r="A27" s="89" t="s">
        <v>175</v>
      </c>
      <c r="B27" s="80" t="s">
        <v>222</v>
      </c>
      <c r="C27" s="80" t="s">
        <v>223</v>
      </c>
      <c r="D27" s="85" t="s">
        <v>247</v>
      </c>
      <c r="E27" s="81" t="s">
        <v>239</v>
      </c>
    </row>
    <row r="28" spans="1:5" s="52" customFormat="1" ht="15">
      <c r="A28" s="89" t="s">
        <v>176</v>
      </c>
      <c r="B28" s="80" t="s">
        <v>222</v>
      </c>
      <c r="C28" s="83" t="s">
        <v>224</v>
      </c>
      <c r="D28" s="85" t="s">
        <v>248</v>
      </c>
      <c r="E28" s="81" t="s">
        <v>241</v>
      </c>
    </row>
    <row r="29" spans="1:5" s="52" customFormat="1" ht="15.75">
      <c r="A29" s="87" t="s">
        <v>201</v>
      </c>
      <c r="B29" s="84"/>
      <c r="C29" s="84"/>
      <c r="D29" s="84"/>
      <c r="E29" s="84"/>
    </row>
    <row r="30" spans="1:5" s="52" customFormat="1" ht="15">
      <c r="A30" s="89" t="s">
        <v>103</v>
      </c>
      <c r="B30" s="80" t="s">
        <v>192</v>
      </c>
      <c r="C30" s="83"/>
      <c r="D30" s="81" t="s">
        <v>208</v>
      </c>
      <c r="E30" s="81" t="s">
        <v>240</v>
      </c>
    </row>
    <row r="31" spans="1:5" s="52" customFormat="1" ht="15">
      <c r="A31" s="89" t="s">
        <v>105</v>
      </c>
      <c r="B31" s="80" t="s">
        <v>192</v>
      </c>
      <c r="C31" s="83"/>
      <c r="D31" s="81" t="s">
        <v>199</v>
      </c>
      <c r="E31" s="81" t="s">
        <v>240</v>
      </c>
    </row>
    <row r="32" spans="1:5" s="52" customFormat="1" ht="15">
      <c r="A32" s="89" t="s">
        <v>106</v>
      </c>
      <c r="B32" s="80" t="s">
        <v>192</v>
      </c>
      <c r="C32" s="83"/>
      <c r="D32" s="81" t="s">
        <v>200</v>
      </c>
      <c r="E32" s="81" t="s">
        <v>240</v>
      </c>
    </row>
    <row r="33" spans="1:5" s="52" customFormat="1" ht="15">
      <c r="A33" s="89" t="s">
        <v>100</v>
      </c>
      <c r="B33" s="80" t="s">
        <v>192</v>
      </c>
      <c r="C33" s="83"/>
      <c r="D33" s="81" t="s">
        <v>207</v>
      </c>
      <c r="E33" s="81" t="s">
        <v>240</v>
      </c>
    </row>
    <row r="34" spans="1:5" s="52" customFormat="1" ht="15">
      <c r="A34" s="89" t="s">
        <v>101</v>
      </c>
      <c r="B34" s="80" t="s">
        <v>192</v>
      </c>
      <c r="C34" s="83"/>
      <c r="D34" s="81" t="s">
        <v>204</v>
      </c>
      <c r="E34" s="81" t="s">
        <v>240</v>
      </c>
    </row>
    <row r="35" spans="1:5" s="52" customFormat="1" ht="15">
      <c r="A35" s="89" t="s">
        <v>102</v>
      </c>
      <c r="B35" s="80" t="s">
        <v>192</v>
      </c>
      <c r="C35" s="83"/>
      <c r="D35" s="81" t="s">
        <v>205</v>
      </c>
      <c r="E35" s="81" t="s">
        <v>240</v>
      </c>
    </row>
    <row r="36" spans="1:5" s="52" customFormat="1" ht="15">
      <c r="A36" s="89" t="s">
        <v>54</v>
      </c>
      <c r="B36" s="80" t="s">
        <v>192</v>
      </c>
      <c r="C36" s="83"/>
      <c r="D36" s="81" t="s">
        <v>206</v>
      </c>
      <c r="E36" s="81" t="s">
        <v>240</v>
      </c>
    </row>
    <row r="37" spans="1:5" s="52" customFormat="1" ht="15">
      <c r="A37" s="89" t="s">
        <v>55</v>
      </c>
      <c r="B37" s="80" t="s">
        <v>192</v>
      </c>
      <c r="C37" s="83"/>
      <c r="D37" s="81" t="s">
        <v>209</v>
      </c>
      <c r="E37" s="81" t="s">
        <v>240</v>
      </c>
    </row>
    <row r="38" spans="1:5" s="52" customFormat="1" ht="15">
      <c r="A38" s="89" t="s">
        <v>104</v>
      </c>
      <c r="B38" s="80" t="s">
        <v>192</v>
      </c>
      <c r="C38" s="83"/>
      <c r="D38" s="81" t="s">
        <v>210</v>
      </c>
      <c r="E38" s="81" t="s">
        <v>240</v>
      </c>
    </row>
    <row r="39" spans="1:5" s="52" customFormat="1" ht="12.75" customHeight="1">
      <c r="A39" s="89" t="s">
        <v>107</v>
      </c>
      <c r="B39" s="80" t="s">
        <v>192</v>
      </c>
      <c r="C39" s="83"/>
      <c r="D39" s="81" t="s">
        <v>226</v>
      </c>
      <c r="E39" s="81" t="s">
        <v>240</v>
      </c>
    </row>
    <row r="40" spans="1:5" s="52" customFormat="1" ht="12.75" customHeight="1">
      <c r="A40" s="89" t="s">
        <v>108</v>
      </c>
      <c r="B40" s="80" t="s">
        <v>192</v>
      </c>
      <c r="C40" s="83"/>
      <c r="D40" s="81" t="s">
        <v>227</v>
      </c>
      <c r="E40" s="81" t="s">
        <v>240</v>
      </c>
    </row>
    <row r="41" spans="1:5" s="52" customFormat="1" ht="12.75" customHeight="1">
      <c r="A41" s="89" t="s">
        <v>109</v>
      </c>
      <c r="B41" s="80" t="s">
        <v>192</v>
      </c>
      <c r="C41" s="83"/>
      <c r="D41" s="81" t="s">
        <v>228</v>
      </c>
      <c r="E41" s="81" t="s">
        <v>240</v>
      </c>
    </row>
    <row r="42" spans="1:5" s="52" customFormat="1" ht="15">
      <c r="A42" s="89" t="s">
        <v>110</v>
      </c>
      <c r="B42" s="80" t="s">
        <v>192</v>
      </c>
      <c r="C42" s="83"/>
      <c r="D42" s="81" t="s">
        <v>229</v>
      </c>
      <c r="E42" s="81" t="s">
        <v>240</v>
      </c>
    </row>
    <row r="43" spans="1:5" s="52" customFormat="1" ht="15">
      <c r="A43" s="89" t="s">
        <v>111</v>
      </c>
      <c r="B43" s="80" t="s">
        <v>192</v>
      </c>
      <c r="C43" s="83"/>
      <c r="D43" s="81" t="s">
        <v>230</v>
      </c>
      <c r="E43" s="81" t="s">
        <v>240</v>
      </c>
    </row>
    <row r="44" spans="1:5" s="52" customFormat="1" ht="15">
      <c r="A44" s="89" t="s">
        <v>112</v>
      </c>
      <c r="B44" s="80" t="s">
        <v>192</v>
      </c>
      <c r="C44" s="83"/>
      <c r="D44" s="81" t="s">
        <v>231</v>
      </c>
      <c r="E44" s="81" t="s">
        <v>240</v>
      </c>
    </row>
    <row r="45" spans="1:5" s="52" customFormat="1" ht="15">
      <c r="A45" s="89" t="s">
        <v>113</v>
      </c>
      <c r="B45" s="80" t="s">
        <v>192</v>
      </c>
      <c r="C45" s="83"/>
      <c r="D45" s="81" t="s">
        <v>232</v>
      </c>
      <c r="E45" s="81" t="s">
        <v>240</v>
      </c>
    </row>
    <row r="46" spans="1:5" s="52" customFormat="1" ht="15">
      <c r="A46" s="89" t="s">
        <v>114</v>
      </c>
      <c r="B46" s="80" t="s">
        <v>192</v>
      </c>
      <c r="C46" s="83"/>
      <c r="D46" s="81" t="s">
        <v>233</v>
      </c>
      <c r="E46" s="81" t="s">
        <v>240</v>
      </c>
    </row>
    <row r="47" spans="1:5" s="52" customFormat="1" ht="15">
      <c r="A47" s="89" t="s">
        <v>189</v>
      </c>
      <c r="B47" s="80" t="s">
        <v>192</v>
      </c>
      <c r="C47" s="83"/>
      <c r="D47" s="81" t="s">
        <v>234</v>
      </c>
      <c r="E47" s="81" t="s">
        <v>240</v>
      </c>
    </row>
    <row r="48" spans="1:5" s="52" customFormat="1" ht="15.75">
      <c r="A48" s="88">
        <v>15.2</v>
      </c>
      <c r="B48" s="84"/>
      <c r="C48" s="84"/>
      <c r="D48" s="84"/>
      <c r="E48" s="84"/>
    </row>
    <row r="49" spans="1:5" s="52" customFormat="1" ht="15">
      <c r="A49" s="89" t="s">
        <v>186</v>
      </c>
      <c r="B49" s="80" t="s">
        <v>15</v>
      </c>
      <c r="C49" s="83" t="s">
        <v>196</v>
      </c>
      <c r="D49" s="81" t="s">
        <v>235</v>
      </c>
      <c r="E49" s="81" t="s">
        <v>239</v>
      </c>
    </row>
    <row r="50" spans="1:5" s="52" customFormat="1" ht="15">
      <c r="A50" s="89" t="s">
        <v>42</v>
      </c>
      <c r="B50" s="80" t="s">
        <v>15</v>
      </c>
      <c r="C50" s="83" t="s">
        <v>196</v>
      </c>
      <c r="D50" s="81" t="s">
        <v>236</v>
      </c>
      <c r="E50" s="81" t="s">
        <v>239</v>
      </c>
    </row>
    <row r="51" spans="1:5" s="52" customFormat="1" ht="15">
      <c r="A51" s="89" t="s">
        <v>43</v>
      </c>
      <c r="B51" s="80" t="s">
        <v>15</v>
      </c>
      <c r="C51" s="83" t="s">
        <v>196</v>
      </c>
      <c r="D51" s="81" t="s">
        <v>237</v>
      </c>
      <c r="E51" s="81" t="s">
        <v>239</v>
      </c>
    </row>
    <row r="52" spans="1:5" s="52" customFormat="1" ht="15">
      <c r="A52" s="89" t="s">
        <v>187</v>
      </c>
      <c r="B52" s="80" t="s">
        <v>15</v>
      </c>
      <c r="C52" s="83" t="s">
        <v>202</v>
      </c>
      <c r="D52" s="81" t="s">
        <v>235</v>
      </c>
      <c r="E52" s="81" t="s">
        <v>239</v>
      </c>
    </row>
    <row r="53" spans="1:5" s="52" customFormat="1" ht="15">
      <c r="A53" s="89" t="s">
        <v>40</v>
      </c>
      <c r="B53" s="80" t="s">
        <v>15</v>
      </c>
      <c r="C53" s="83" t="s">
        <v>202</v>
      </c>
      <c r="D53" s="81" t="s">
        <v>236</v>
      </c>
      <c r="E53" s="81" t="s">
        <v>239</v>
      </c>
    </row>
    <row r="54" spans="1:5" ht="15">
      <c r="A54" s="89" t="s">
        <v>41</v>
      </c>
      <c r="B54" s="80" t="s">
        <v>15</v>
      </c>
      <c r="C54" s="83" t="s">
        <v>202</v>
      </c>
      <c r="D54" s="81" t="s">
        <v>237</v>
      </c>
      <c r="E54" s="81" t="s">
        <v>239</v>
      </c>
    </row>
    <row r="55" spans="1:5" ht="127.5">
      <c r="A55" s="90" t="s">
        <v>136</v>
      </c>
      <c r="B55" s="80" t="s">
        <v>15</v>
      </c>
      <c r="C55" s="80" t="s">
        <v>217</v>
      </c>
      <c r="D55" s="81" t="s">
        <v>249</v>
      </c>
      <c r="E55" s="81" t="s">
        <v>242</v>
      </c>
    </row>
    <row r="56" spans="1:5" ht="15">
      <c r="A56" s="89" t="s">
        <v>137</v>
      </c>
      <c r="B56" s="80" t="s">
        <v>15</v>
      </c>
      <c r="C56" s="83" t="s">
        <v>220</v>
      </c>
      <c r="D56" s="81" t="s">
        <v>235</v>
      </c>
      <c r="E56" s="81" t="s">
        <v>239</v>
      </c>
    </row>
    <row r="57" spans="1:5" s="52" customFormat="1" ht="15.75">
      <c r="A57" s="88">
        <v>15.3</v>
      </c>
      <c r="B57" s="84"/>
      <c r="C57" s="84"/>
      <c r="D57" s="84"/>
      <c r="E57" s="84"/>
    </row>
    <row r="58" spans="1:5" ht="15">
      <c r="A58" s="89" t="s">
        <v>140</v>
      </c>
      <c r="B58" s="80" t="s">
        <v>193</v>
      </c>
      <c r="C58" s="83"/>
      <c r="D58" s="81" t="s">
        <v>208</v>
      </c>
      <c r="E58" s="81" t="s">
        <v>239</v>
      </c>
    </row>
    <row r="59" spans="1:5" ht="15">
      <c r="A59" s="89" t="s">
        <v>141</v>
      </c>
      <c r="B59" s="80" t="s">
        <v>193</v>
      </c>
      <c r="C59" s="83"/>
      <c r="D59" s="81" t="s">
        <v>199</v>
      </c>
      <c r="E59" s="81" t="s">
        <v>239</v>
      </c>
    </row>
    <row r="60" spans="1:5" ht="15">
      <c r="A60" s="89" t="s">
        <v>142</v>
      </c>
      <c r="B60" s="80" t="s">
        <v>193</v>
      </c>
      <c r="C60" s="83"/>
      <c r="D60" s="81" t="s">
        <v>200</v>
      </c>
      <c r="E60" s="81" t="s">
        <v>239</v>
      </c>
    </row>
    <row r="61" spans="1:5" ht="15">
      <c r="A61" s="89" t="s">
        <v>143</v>
      </c>
      <c r="B61" s="80" t="s">
        <v>193</v>
      </c>
      <c r="C61" s="83"/>
      <c r="D61" s="81" t="s">
        <v>207</v>
      </c>
      <c r="E61" s="81" t="s">
        <v>239</v>
      </c>
    </row>
    <row r="62" spans="1:5" ht="15">
      <c r="A62" s="89" t="s">
        <v>144</v>
      </c>
      <c r="B62" s="80" t="s">
        <v>193</v>
      </c>
      <c r="C62" s="83"/>
      <c r="D62" s="81" t="s">
        <v>204</v>
      </c>
      <c r="E62" s="81" t="s">
        <v>239</v>
      </c>
    </row>
    <row r="63" spans="1:5" ht="15">
      <c r="A63" s="89" t="s">
        <v>145</v>
      </c>
      <c r="B63" s="80" t="s">
        <v>193</v>
      </c>
      <c r="C63" s="83"/>
      <c r="D63" s="81" t="s">
        <v>205</v>
      </c>
      <c r="E63" s="81" t="s">
        <v>239</v>
      </c>
    </row>
    <row r="64" spans="1:5" ht="15">
      <c r="A64" s="89" t="s">
        <v>49</v>
      </c>
      <c r="B64" s="80" t="s">
        <v>193</v>
      </c>
      <c r="C64" s="83"/>
      <c r="D64" s="81" t="s">
        <v>206</v>
      </c>
      <c r="E64" s="81" t="s">
        <v>239</v>
      </c>
    </row>
    <row r="65" spans="1:5" ht="15">
      <c r="A65" s="89" t="s">
        <v>50</v>
      </c>
      <c r="B65" s="80" t="s">
        <v>193</v>
      </c>
      <c r="C65" s="83"/>
      <c r="D65" s="81" t="s">
        <v>209</v>
      </c>
      <c r="E65" s="81" t="s">
        <v>239</v>
      </c>
    </row>
    <row r="66" spans="1:5" ht="15">
      <c r="A66" s="89" t="s">
        <v>146</v>
      </c>
      <c r="B66" s="80" t="s">
        <v>193</v>
      </c>
      <c r="C66" s="83"/>
      <c r="D66" s="81" t="s">
        <v>210</v>
      </c>
      <c r="E66" s="81" t="s">
        <v>239</v>
      </c>
    </row>
    <row r="67" spans="1:5" s="52" customFormat="1" ht="15.75">
      <c r="A67" s="88">
        <v>18.1</v>
      </c>
      <c r="B67" s="84"/>
      <c r="C67" s="84"/>
      <c r="D67" s="84"/>
      <c r="E67" s="84"/>
    </row>
    <row r="68" spans="1:5" ht="15">
      <c r="A68" s="89" t="s">
        <v>86</v>
      </c>
      <c r="B68" s="80" t="s">
        <v>192</v>
      </c>
      <c r="C68" s="83"/>
      <c r="D68" s="81" t="s">
        <v>250</v>
      </c>
      <c r="E68" s="81" t="s">
        <v>240</v>
      </c>
    </row>
    <row r="69" spans="1:5" ht="15">
      <c r="A69" s="89" t="s">
        <v>84</v>
      </c>
      <c r="B69" s="80" t="s">
        <v>192</v>
      </c>
      <c r="C69" s="83"/>
      <c r="D69" s="81" t="s">
        <v>251</v>
      </c>
      <c r="E69" s="81" t="s">
        <v>240</v>
      </c>
    </row>
    <row r="70" spans="1:5" ht="15">
      <c r="A70" s="89" t="s">
        <v>163</v>
      </c>
      <c r="B70" s="80" t="s">
        <v>192</v>
      </c>
      <c r="C70" s="83"/>
      <c r="D70" s="81" t="s">
        <v>252</v>
      </c>
      <c r="E70" s="81" t="s">
        <v>240</v>
      </c>
    </row>
    <row r="71" spans="1:5" ht="15">
      <c r="A71" s="89" t="s">
        <v>85</v>
      </c>
      <c r="B71" s="80" t="s">
        <v>192</v>
      </c>
      <c r="C71" s="83"/>
      <c r="D71" s="81" t="s">
        <v>253</v>
      </c>
      <c r="E71" s="81" t="s">
        <v>240</v>
      </c>
    </row>
    <row r="72" spans="1:5" ht="24">
      <c r="A72" s="89" t="s">
        <v>87</v>
      </c>
      <c r="B72" s="80" t="s">
        <v>192</v>
      </c>
      <c r="C72" s="83"/>
      <c r="D72" s="81" t="s">
        <v>254</v>
      </c>
      <c r="E72" s="81" t="s">
        <v>240</v>
      </c>
    </row>
    <row r="73" spans="1:5" ht="15">
      <c r="A73" s="89" t="s">
        <v>93</v>
      </c>
      <c r="B73" s="80" t="s">
        <v>192</v>
      </c>
      <c r="C73" s="83"/>
      <c r="D73" s="81" t="s">
        <v>245</v>
      </c>
      <c r="E73" s="81" t="s">
        <v>240</v>
      </c>
    </row>
    <row r="75" ht="15">
      <c r="A75" s="92" t="s">
        <v>243</v>
      </c>
    </row>
    <row r="76" ht="15">
      <c r="A76" s="93" t="s">
        <v>244</v>
      </c>
    </row>
  </sheetData>
  <printOptions/>
  <pageMargins left="0.7086614173228347" right="0.7086614173228347" top="0.7480314960629921" bottom="0.7480314960629921" header="0.31496062992125984" footer="0.31496062992125984"/>
  <pageSetup horizontalDpi="600" verticalDpi="600" orientation="landscape" paperSize="9" scale="94" r:id="rId1"/>
  <headerFooter>
    <oddHeader>&amp;C&amp;A</oddHeader>
    <oddFooter>&amp;CPage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7"/>
  <sheetViews>
    <sheetView workbookViewId="0" topLeftCell="A1">
      <selection activeCell="C1" sqref="C1"/>
    </sheetView>
  </sheetViews>
  <sheetFormatPr defaultColWidth="8.8515625" defaultRowHeight="15" customHeight="1"/>
  <cols>
    <col min="1" max="1" width="75.421875" style="42" customWidth="1"/>
    <col min="2" max="2" width="15.7109375" style="42" customWidth="1"/>
    <col min="3" max="3" width="20.7109375" style="42" customWidth="1"/>
    <col min="4" max="16384" width="8.8515625" style="13" customWidth="1"/>
  </cols>
  <sheetData>
    <row r="1" ht="15" customHeight="1">
      <c r="A1" s="55" t="s">
        <v>98</v>
      </c>
    </row>
    <row r="3" spans="1:3" ht="15" customHeight="1">
      <c r="A3" s="156" t="s">
        <v>9</v>
      </c>
      <c r="B3" s="157"/>
      <c r="C3" s="158"/>
    </row>
    <row r="4" spans="1:3" ht="15" customHeight="1">
      <c r="A4" s="54" t="s">
        <v>159</v>
      </c>
      <c r="B4" s="5" t="s">
        <v>33</v>
      </c>
      <c r="C4" s="4"/>
    </row>
    <row r="5" spans="1:3" ht="15" customHeight="1">
      <c r="A5" s="54" t="s">
        <v>160</v>
      </c>
      <c r="B5" s="5" t="s">
        <v>267</v>
      </c>
      <c r="C5" s="4"/>
    </row>
    <row r="6" spans="1:3" ht="60" customHeight="1">
      <c r="A6" s="56" t="s">
        <v>13</v>
      </c>
      <c r="B6" s="163"/>
      <c r="C6" s="155"/>
    </row>
    <row r="7" spans="1:3" ht="15" customHeight="1">
      <c r="A7" s="57" t="s">
        <v>161</v>
      </c>
      <c r="B7" s="5" t="s">
        <v>267</v>
      </c>
      <c r="C7" s="4"/>
    </row>
    <row r="8" spans="1:3" ht="60" customHeight="1">
      <c r="A8" s="56" t="s">
        <v>32</v>
      </c>
      <c r="B8" s="163"/>
      <c r="C8" s="155"/>
    </row>
    <row r="9" spans="1:3" ht="15" customHeight="1">
      <c r="A9" s="136" t="s">
        <v>162</v>
      </c>
      <c r="B9" s="159"/>
      <c r="C9" s="137"/>
    </row>
    <row r="10" spans="1:7" ht="15" customHeight="1">
      <c r="A10" s="54" t="s">
        <v>86</v>
      </c>
      <c r="B10" s="105">
        <v>559</v>
      </c>
      <c r="C10" s="4" t="s">
        <v>88</v>
      </c>
      <c r="G10" s="16"/>
    </row>
    <row r="11" spans="1:7" ht="15" customHeight="1">
      <c r="A11" s="54" t="s">
        <v>84</v>
      </c>
      <c r="B11" s="105">
        <v>5248</v>
      </c>
      <c r="C11" s="4" t="s">
        <v>89</v>
      </c>
      <c r="G11" s="16"/>
    </row>
    <row r="12" spans="1:7" ht="15" customHeight="1">
      <c r="A12" s="54" t="s">
        <v>163</v>
      </c>
      <c r="B12" s="105">
        <v>8942</v>
      </c>
      <c r="C12" s="4" t="s">
        <v>90</v>
      </c>
      <c r="G12" s="16"/>
    </row>
    <row r="13" spans="1:7" ht="15" customHeight="1">
      <c r="A13" s="54" t="s">
        <v>85</v>
      </c>
      <c r="B13" s="105">
        <v>0</v>
      </c>
      <c r="C13" s="4" t="s">
        <v>91</v>
      </c>
      <c r="G13" s="15"/>
    </row>
    <row r="14" spans="1:7" ht="30" customHeight="1">
      <c r="A14" s="53" t="s">
        <v>87</v>
      </c>
      <c r="B14" s="105">
        <v>0</v>
      </c>
      <c r="C14" s="4" t="s">
        <v>92</v>
      </c>
      <c r="G14" s="15"/>
    </row>
    <row r="15" spans="1:7" ht="15" customHeight="1">
      <c r="A15" s="53" t="s">
        <v>93</v>
      </c>
      <c r="B15" s="105">
        <v>14749</v>
      </c>
      <c r="C15" s="4"/>
      <c r="G15" s="15"/>
    </row>
    <row r="16" spans="1:3" ht="15" customHeight="1">
      <c r="A16" s="136" t="s">
        <v>81</v>
      </c>
      <c r="B16" s="159"/>
      <c r="C16" s="137"/>
    </row>
    <row r="17" spans="1:3" ht="15" customHeight="1">
      <c r="A17" s="58" t="s">
        <v>82</v>
      </c>
      <c r="B17" s="164" t="s">
        <v>270</v>
      </c>
      <c r="C17" s="165"/>
    </row>
    <row r="18" spans="1:3" ht="15" customHeight="1">
      <c r="A18" s="136" t="s">
        <v>94</v>
      </c>
      <c r="B18" s="159"/>
      <c r="C18" s="137"/>
    </row>
    <row r="19" spans="1:3" ht="15" customHeight="1">
      <c r="A19" s="54" t="s">
        <v>10</v>
      </c>
      <c r="B19" s="5"/>
      <c r="C19" s="4"/>
    </row>
    <row r="20" spans="1:3" ht="15" customHeight="1">
      <c r="A20" s="54" t="s">
        <v>11</v>
      </c>
      <c r="B20" s="5"/>
      <c r="C20" s="4"/>
    </row>
    <row r="21" spans="1:3" ht="15" customHeight="1">
      <c r="A21" s="54" t="s">
        <v>12</v>
      </c>
      <c r="B21" s="77" t="s">
        <v>268</v>
      </c>
      <c r="C21" s="4"/>
    </row>
    <row r="22" spans="1:3" ht="15" customHeight="1">
      <c r="A22" s="160" t="s">
        <v>95</v>
      </c>
      <c r="B22" s="161"/>
      <c r="C22" s="162"/>
    </row>
    <row r="23" spans="1:3" ht="15" customHeight="1">
      <c r="A23" s="4" t="s">
        <v>10</v>
      </c>
      <c r="B23" s="5"/>
      <c r="C23" s="4"/>
    </row>
    <row r="24" spans="1:3" ht="15" customHeight="1">
      <c r="A24" s="4" t="s">
        <v>33</v>
      </c>
      <c r="B24" s="77" t="s">
        <v>268</v>
      </c>
      <c r="C24" s="4"/>
    </row>
    <row r="25" spans="1:3" ht="30" customHeight="1">
      <c r="A25" s="59" t="s">
        <v>34</v>
      </c>
      <c r="B25" s="78">
        <v>9.634551495016613</v>
      </c>
      <c r="C25" s="60" t="s">
        <v>96</v>
      </c>
    </row>
    <row r="26" spans="1:3" ht="15" customHeight="1">
      <c r="A26" s="160" t="s">
        <v>35</v>
      </c>
      <c r="B26" s="161"/>
      <c r="C26" s="162"/>
    </row>
    <row r="27" spans="1:3" ht="279.95" customHeight="1">
      <c r="A27" s="4" t="s">
        <v>97</v>
      </c>
      <c r="B27" s="154" t="s">
        <v>304</v>
      </c>
      <c r="C27" s="155"/>
    </row>
  </sheetData>
  <mergeCells count="10">
    <mergeCell ref="B27:C27"/>
    <mergeCell ref="A3:C3"/>
    <mergeCell ref="A9:C9"/>
    <mergeCell ref="A16:C16"/>
    <mergeCell ref="A18:C18"/>
    <mergeCell ref="A22:C22"/>
    <mergeCell ref="A26:C26"/>
    <mergeCell ref="B6:C6"/>
    <mergeCell ref="B8:C8"/>
    <mergeCell ref="B17:C17"/>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rowBreaks count="1" manualBreakCount="1">
    <brk id="2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8"/>
  <sheetViews>
    <sheetView workbookViewId="0" topLeftCell="A1">
      <selection activeCell="C1" sqref="C1"/>
    </sheetView>
  </sheetViews>
  <sheetFormatPr defaultColWidth="8.8515625" defaultRowHeight="15" customHeight="1"/>
  <cols>
    <col min="1" max="2" width="25.7109375" style="9" customWidth="1"/>
    <col min="3" max="3" width="50.7109375" style="9" customWidth="1"/>
    <col min="4" max="16384" width="8.8515625" style="9" customWidth="1"/>
  </cols>
  <sheetData>
    <row r="1" ht="15" customHeight="1">
      <c r="A1" s="29" t="s">
        <v>129</v>
      </c>
    </row>
    <row r="2" ht="15" customHeight="1">
      <c r="A2" s="32" t="s">
        <v>31</v>
      </c>
    </row>
    <row r="3" ht="15" customHeight="1">
      <c r="A3" s="32" t="s">
        <v>130</v>
      </c>
    </row>
    <row r="5" spans="1:3" ht="30" customHeight="1">
      <c r="A5" s="8" t="s">
        <v>44</v>
      </c>
      <c r="B5" s="8" t="s">
        <v>30</v>
      </c>
      <c r="C5" s="11" t="s">
        <v>17</v>
      </c>
    </row>
    <row r="6" spans="1:3" ht="15" customHeight="1">
      <c r="A6" s="10" t="s">
        <v>269</v>
      </c>
      <c r="B6" s="10"/>
      <c r="C6" s="10"/>
    </row>
    <row r="7" spans="1:3" ht="15" customHeight="1">
      <c r="A7" s="10"/>
      <c r="B7" s="10"/>
      <c r="C7" s="10"/>
    </row>
    <row r="8" spans="1:3" ht="15" customHeight="1">
      <c r="A8" s="10"/>
      <c r="B8" s="10"/>
      <c r="C8" s="10"/>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4"/>
  <sheetViews>
    <sheetView tabSelected="1" zoomScale="90" zoomScaleNormal="90" workbookViewId="0" topLeftCell="A1">
      <selection activeCell="D1" sqref="D1"/>
    </sheetView>
  </sheetViews>
  <sheetFormatPr defaultColWidth="15.7109375" defaultRowHeight="15" customHeight="1"/>
  <cols>
    <col min="1" max="1" width="45.7109375" style="19" customWidth="1"/>
    <col min="2" max="6" width="18.7109375" style="19" customWidth="1"/>
    <col min="7" max="16384" width="15.7109375" style="19" customWidth="1"/>
  </cols>
  <sheetData>
    <row r="1" spans="1:6" ht="15" customHeight="1">
      <c r="A1" s="18" t="s">
        <v>156</v>
      </c>
      <c r="F1" s="18"/>
    </row>
    <row r="3" spans="1:16" s="35" customFormat="1" ht="60" customHeight="1">
      <c r="A3" s="34" t="s">
        <v>58</v>
      </c>
      <c r="B3" s="36" t="s">
        <v>59</v>
      </c>
      <c r="C3" s="36" t="s">
        <v>18</v>
      </c>
      <c r="D3" s="36" t="s">
        <v>62</v>
      </c>
      <c r="E3" s="36" t="s">
        <v>63</v>
      </c>
      <c r="F3" s="36" t="s">
        <v>57</v>
      </c>
      <c r="G3" s="31"/>
      <c r="H3" s="124" t="s">
        <v>305</v>
      </c>
      <c r="I3" s="131" t="s">
        <v>306</v>
      </c>
      <c r="J3" s="131"/>
      <c r="K3" s="131"/>
      <c r="L3" s="131"/>
      <c r="M3" s="131"/>
      <c r="N3" s="131"/>
      <c r="O3" s="131"/>
      <c r="P3" s="31"/>
    </row>
    <row r="4" spans="1:16" s="65" customFormat="1" ht="30" customHeight="1">
      <c r="A4" s="128" t="s">
        <v>153</v>
      </c>
      <c r="B4" s="129"/>
      <c r="C4" s="129"/>
      <c r="D4" s="129"/>
      <c r="E4" s="129"/>
      <c r="F4" s="130"/>
      <c r="G4" s="64"/>
      <c r="H4" s="108"/>
      <c r="I4" s="108"/>
      <c r="J4" s="64"/>
      <c r="K4" s="64"/>
      <c r="L4" s="64"/>
      <c r="M4" s="64"/>
      <c r="N4" s="64"/>
      <c r="O4" s="64"/>
      <c r="P4" s="64"/>
    </row>
    <row r="5" spans="1:15" s="16" customFormat="1" ht="50.1" customHeight="1">
      <c r="A5" s="17" t="s">
        <v>178</v>
      </c>
      <c r="B5" s="78">
        <v>62.031959284</v>
      </c>
      <c r="C5" s="78">
        <v>4.05</v>
      </c>
      <c r="D5" s="112">
        <v>2.51</v>
      </c>
      <c r="E5" s="78" t="s">
        <v>271</v>
      </c>
      <c r="F5" s="105">
        <v>597</v>
      </c>
      <c r="G5" s="76"/>
      <c r="H5" s="109">
        <v>1.14</v>
      </c>
      <c r="I5" s="166" t="s">
        <v>311</v>
      </c>
      <c r="J5" s="166"/>
      <c r="K5" s="166"/>
      <c r="L5" s="166"/>
      <c r="M5" s="166"/>
      <c r="N5" s="166"/>
      <c r="O5" s="166"/>
    </row>
    <row r="6" spans="1:16" ht="45" customHeight="1">
      <c r="A6" s="17" t="s">
        <v>118</v>
      </c>
      <c r="B6" s="79">
        <v>68.30713549</v>
      </c>
      <c r="C6" s="79">
        <v>4.82</v>
      </c>
      <c r="D6" s="113">
        <v>3.29</v>
      </c>
      <c r="E6" s="79" t="s">
        <v>272</v>
      </c>
      <c r="F6" s="91">
        <v>322</v>
      </c>
      <c r="G6" s="16"/>
      <c r="H6" s="110"/>
      <c r="I6" s="110"/>
      <c r="J6"/>
      <c r="K6"/>
      <c r="L6"/>
      <c r="M6" s="16"/>
      <c r="N6" s="16"/>
      <c r="O6" s="16"/>
      <c r="P6" s="16"/>
    </row>
    <row r="7" spans="1:16" ht="45" customHeight="1">
      <c r="A7" s="17" t="s">
        <v>119</v>
      </c>
      <c r="B7" s="79">
        <v>56.050277529</v>
      </c>
      <c r="C7" s="79">
        <v>6.58</v>
      </c>
      <c r="D7" s="113">
        <v>3.69</v>
      </c>
      <c r="E7" s="79" t="s">
        <v>273</v>
      </c>
      <c r="F7" s="91">
        <v>275</v>
      </c>
      <c r="G7" s="16"/>
      <c r="H7" s="110"/>
      <c r="I7" s="110"/>
      <c r="J7"/>
      <c r="K7"/>
      <c r="L7"/>
      <c r="M7" s="16"/>
      <c r="N7" s="16"/>
      <c r="O7" s="16"/>
      <c r="P7" s="16"/>
    </row>
    <row r="8" spans="1:16" s="20" customFormat="1" ht="45" customHeight="1">
      <c r="A8" s="17" t="s">
        <v>179</v>
      </c>
      <c r="B8" s="79">
        <v>3.508727151</v>
      </c>
      <c r="C8" s="79">
        <v>7.22</v>
      </c>
      <c r="D8" s="113">
        <v>0.25</v>
      </c>
      <c r="E8" s="79" t="s">
        <v>274</v>
      </c>
      <c r="F8" s="91">
        <v>500</v>
      </c>
      <c r="G8" s="15"/>
      <c r="H8" s="111"/>
      <c r="I8" s="111"/>
      <c r="J8"/>
      <c r="K8"/>
      <c r="L8"/>
      <c r="M8" s="15"/>
      <c r="N8" s="15"/>
      <c r="O8" s="15"/>
      <c r="P8" s="15"/>
    </row>
    <row r="9" spans="1:16" s="20" customFormat="1" ht="30" customHeight="1">
      <c r="A9" s="128" t="s">
        <v>152</v>
      </c>
      <c r="B9" s="129"/>
      <c r="C9" s="129"/>
      <c r="D9" s="129"/>
      <c r="E9" s="129"/>
      <c r="F9" s="130"/>
      <c r="G9" s="15"/>
      <c r="H9" s="111"/>
      <c r="I9" s="111"/>
      <c r="J9"/>
      <c r="K9"/>
      <c r="L9"/>
      <c r="M9" s="15"/>
      <c r="N9" s="15"/>
      <c r="O9" s="15"/>
      <c r="P9" s="15"/>
    </row>
    <row r="10" spans="1:14" s="16" customFormat="1" ht="45" customHeight="1">
      <c r="A10" s="17" t="s">
        <v>180</v>
      </c>
      <c r="B10" s="78">
        <v>19.650230751</v>
      </c>
      <c r="C10" s="78">
        <v>3</v>
      </c>
      <c r="D10" s="112">
        <v>0.59</v>
      </c>
      <c r="E10" s="78" t="s">
        <v>275</v>
      </c>
      <c r="F10" s="105">
        <v>2770</v>
      </c>
      <c r="G10" s="76"/>
      <c r="H10" s="109">
        <v>0.64</v>
      </c>
      <c r="I10" s="132"/>
      <c r="J10" s="132"/>
      <c r="K10" s="132"/>
      <c r="L10" s="132"/>
      <c r="M10" s="132"/>
      <c r="N10" s="132"/>
    </row>
    <row r="11" spans="1:16" ht="45" customHeight="1">
      <c r="A11" s="17" t="s">
        <v>117</v>
      </c>
      <c r="B11" s="79">
        <v>20.863583223</v>
      </c>
      <c r="C11" s="79">
        <v>3.79</v>
      </c>
      <c r="D11" s="113">
        <v>0.79</v>
      </c>
      <c r="E11" s="79" t="s">
        <v>276</v>
      </c>
      <c r="F11" s="91">
        <v>1617</v>
      </c>
      <c r="G11" s="16"/>
      <c r="H11"/>
      <c r="I11"/>
      <c r="J11"/>
      <c r="K11"/>
      <c r="L11"/>
      <c r="M11" s="16"/>
      <c r="N11" s="16"/>
      <c r="O11" s="16"/>
      <c r="P11" s="16"/>
    </row>
    <row r="12" spans="1:16" ht="45" customHeight="1">
      <c r="A12" s="17" t="s">
        <v>157</v>
      </c>
      <c r="B12" s="79">
        <v>18.388008106</v>
      </c>
      <c r="C12" s="79">
        <v>4.72</v>
      </c>
      <c r="D12" s="113">
        <v>0.87</v>
      </c>
      <c r="E12" s="79" t="s">
        <v>277</v>
      </c>
      <c r="F12" s="91">
        <v>1153</v>
      </c>
      <c r="G12" s="16"/>
      <c r="H12"/>
      <c r="I12"/>
      <c r="J12"/>
      <c r="K12"/>
      <c r="L12"/>
      <c r="M12" s="16"/>
      <c r="N12" s="16"/>
      <c r="O12" s="16"/>
      <c r="P12" s="16"/>
    </row>
    <row r="13" spans="1:16" ht="45" customHeight="1">
      <c r="A13" s="17" t="s">
        <v>181</v>
      </c>
      <c r="B13" s="79">
        <v>21.183437626</v>
      </c>
      <c r="C13" s="79">
        <v>9.79</v>
      </c>
      <c r="D13" s="113">
        <v>2.07</v>
      </c>
      <c r="E13" s="79" t="s">
        <v>278</v>
      </c>
      <c r="F13" s="91">
        <v>208</v>
      </c>
      <c r="G13" s="16"/>
      <c r="H13"/>
      <c r="I13"/>
      <c r="J13"/>
      <c r="K13"/>
      <c r="L13"/>
      <c r="M13" s="16"/>
      <c r="N13" s="16"/>
      <c r="O13" s="16"/>
      <c r="P13" s="16"/>
    </row>
    <row r="14" spans="1:16" ht="45" customHeight="1">
      <c r="A14" s="17" t="s">
        <v>182</v>
      </c>
      <c r="B14" s="79">
        <v>25.590906639</v>
      </c>
      <c r="C14" s="79">
        <v>6.34</v>
      </c>
      <c r="D14" s="113">
        <v>1.62</v>
      </c>
      <c r="E14" s="79" t="s">
        <v>279</v>
      </c>
      <c r="F14" s="91">
        <v>538</v>
      </c>
      <c r="G14" s="16"/>
      <c r="H14"/>
      <c r="I14"/>
      <c r="J14"/>
      <c r="K14"/>
      <c r="L14"/>
      <c r="M14" s="16"/>
      <c r="N14" s="16"/>
      <c r="O14" s="16"/>
      <c r="P14" s="16"/>
    </row>
    <row r="15" spans="1:16" ht="45" customHeight="1">
      <c r="A15" s="17" t="s">
        <v>183</v>
      </c>
      <c r="B15" s="79">
        <v>24.023264127</v>
      </c>
      <c r="C15" s="79">
        <v>3.71</v>
      </c>
      <c r="D15" s="113">
        <v>0.89</v>
      </c>
      <c r="E15" s="79" t="s">
        <v>280</v>
      </c>
      <c r="F15" s="91">
        <v>1714</v>
      </c>
      <c r="G15" s="16"/>
      <c r="H15"/>
      <c r="I15"/>
      <c r="J15"/>
      <c r="K15"/>
      <c r="L15"/>
      <c r="M15" s="16"/>
      <c r="N15" s="16"/>
      <c r="O15" s="16"/>
      <c r="P15" s="16"/>
    </row>
    <row r="16" spans="1:12" ht="45" customHeight="1">
      <c r="A16" s="17" t="s">
        <v>184</v>
      </c>
      <c r="B16" s="79">
        <v>9.0309911269</v>
      </c>
      <c r="C16" s="79">
        <v>7.43</v>
      </c>
      <c r="D16" s="113">
        <v>0.67</v>
      </c>
      <c r="E16" s="79" t="s">
        <v>281</v>
      </c>
      <c r="F16" s="91">
        <v>518</v>
      </c>
      <c r="H16"/>
      <c r="I16"/>
      <c r="J16"/>
      <c r="K16"/>
      <c r="L16"/>
    </row>
    <row r="17" spans="1:12" ht="45" customHeight="1">
      <c r="A17" s="17" t="s">
        <v>120</v>
      </c>
      <c r="B17" s="79">
        <v>4.2970276605</v>
      </c>
      <c r="C17" s="79">
        <v>23.14</v>
      </c>
      <c r="D17" s="113">
        <v>0.99</v>
      </c>
      <c r="E17" s="79" t="s">
        <v>282</v>
      </c>
      <c r="F17" s="91">
        <v>32</v>
      </c>
      <c r="H17"/>
      <c r="I17"/>
      <c r="J17"/>
      <c r="K17"/>
      <c r="L17"/>
    </row>
    <row r="18" spans="1:12" ht="45" customHeight="1">
      <c r="A18" s="17" t="s">
        <v>121</v>
      </c>
      <c r="B18" s="79">
        <v>11.32457095</v>
      </c>
      <c r="C18" s="79">
        <v>5.41</v>
      </c>
      <c r="D18" s="113">
        <v>0.61</v>
      </c>
      <c r="E18" s="79" t="s">
        <v>283</v>
      </c>
      <c r="F18" s="91">
        <v>897</v>
      </c>
      <c r="H18"/>
      <c r="I18"/>
      <c r="J18"/>
      <c r="K18"/>
      <c r="L18"/>
    </row>
    <row r="19" spans="1:12" ht="45" customHeight="1">
      <c r="A19" s="17" t="s">
        <v>122</v>
      </c>
      <c r="B19" s="79">
        <v>34.829643027</v>
      </c>
      <c r="C19" s="79">
        <v>3.34</v>
      </c>
      <c r="D19" s="113">
        <v>1.16</v>
      </c>
      <c r="E19" s="79" t="s">
        <v>284</v>
      </c>
      <c r="F19" s="91">
        <v>1839</v>
      </c>
      <c r="H19"/>
      <c r="I19"/>
      <c r="J19"/>
      <c r="K19"/>
      <c r="L19"/>
    </row>
    <row r="20" spans="1:12" ht="45" customHeight="1">
      <c r="A20" s="17" t="s">
        <v>171</v>
      </c>
      <c r="B20" s="79">
        <v>26.113844983</v>
      </c>
      <c r="C20" s="79">
        <v>2.99</v>
      </c>
      <c r="D20" s="113">
        <v>0.78</v>
      </c>
      <c r="E20" s="79" t="s">
        <v>285</v>
      </c>
      <c r="F20" s="91">
        <v>2563</v>
      </c>
      <c r="H20"/>
      <c r="I20"/>
      <c r="J20"/>
      <c r="K20"/>
      <c r="L20"/>
    </row>
    <row r="21" spans="1:12" ht="45" customHeight="1">
      <c r="A21" s="17" t="s">
        <v>123</v>
      </c>
      <c r="B21" s="79">
        <v>9.9377690484</v>
      </c>
      <c r="C21" s="79">
        <v>24.93</v>
      </c>
      <c r="D21" s="113">
        <v>2.48</v>
      </c>
      <c r="E21" s="79" t="s">
        <v>286</v>
      </c>
      <c r="F21" s="91">
        <v>45</v>
      </c>
      <c r="H21"/>
      <c r="I21"/>
      <c r="J21"/>
      <c r="K21"/>
      <c r="L21"/>
    </row>
    <row r="22" spans="1:12" ht="45" customHeight="1">
      <c r="A22" s="17" t="s">
        <v>172</v>
      </c>
      <c r="B22" s="79">
        <v>4.606896645</v>
      </c>
      <c r="C22" s="79">
        <v>13.07</v>
      </c>
      <c r="D22" s="113">
        <v>0.6</v>
      </c>
      <c r="E22" s="79" t="s">
        <v>287</v>
      </c>
      <c r="F22" s="91">
        <v>160</v>
      </c>
      <c r="H22"/>
      <c r="I22"/>
      <c r="J22"/>
      <c r="K22"/>
      <c r="L22"/>
    </row>
    <row r="23" spans="1:12" ht="30" customHeight="1">
      <c r="A23" s="128" t="s">
        <v>154</v>
      </c>
      <c r="B23" s="129"/>
      <c r="C23" s="129"/>
      <c r="D23" s="129"/>
      <c r="E23" s="129"/>
      <c r="F23" s="130"/>
      <c r="H23"/>
      <c r="I23"/>
      <c r="J23"/>
      <c r="K23"/>
      <c r="L23"/>
    </row>
    <row r="24" spans="1:12" ht="45" customHeight="1">
      <c r="A24" s="17" t="s">
        <v>173</v>
      </c>
      <c r="B24" s="79">
        <v>80.472856587</v>
      </c>
      <c r="C24" s="79">
        <v>1.78</v>
      </c>
      <c r="D24" s="113">
        <v>1.44</v>
      </c>
      <c r="E24" s="79" t="s">
        <v>288</v>
      </c>
      <c r="F24" s="91">
        <v>2311</v>
      </c>
      <c r="H24"/>
      <c r="I24"/>
      <c r="J24"/>
      <c r="K24"/>
      <c r="L24"/>
    </row>
    <row r="25" spans="1:12" ht="45" customHeight="1">
      <c r="A25" s="17" t="s">
        <v>174</v>
      </c>
      <c r="B25" s="79">
        <v>33.772242113</v>
      </c>
      <c r="C25" s="79">
        <v>14.32</v>
      </c>
      <c r="D25" s="113">
        <v>4.84</v>
      </c>
      <c r="E25" s="79" t="s">
        <v>289</v>
      </c>
      <c r="F25" s="91">
        <v>76</v>
      </c>
      <c r="H25"/>
      <c r="I25"/>
      <c r="J25"/>
      <c r="K25"/>
      <c r="L25"/>
    </row>
    <row r="26" spans="1:12" ht="30" customHeight="1">
      <c r="A26" s="128" t="s">
        <v>124</v>
      </c>
      <c r="B26" s="129"/>
      <c r="C26" s="129"/>
      <c r="D26" s="129"/>
      <c r="E26" s="129"/>
      <c r="F26" s="130"/>
      <c r="H26"/>
      <c r="I26"/>
      <c r="J26"/>
      <c r="K26"/>
      <c r="L26"/>
    </row>
    <row r="27" spans="1:12" ht="45" customHeight="1">
      <c r="A27" s="17" t="s">
        <v>185</v>
      </c>
      <c r="B27" s="79">
        <v>48.272156702</v>
      </c>
      <c r="C27" s="79">
        <v>1.65</v>
      </c>
      <c r="D27" s="113">
        <v>0.8</v>
      </c>
      <c r="E27" s="79" t="s">
        <v>290</v>
      </c>
      <c r="F27" s="91">
        <v>6989</v>
      </c>
      <c r="H27"/>
      <c r="I27"/>
      <c r="J27"/>
      <c r="K27"/>
      <c r="L27"/>
    </row>
    <row r="28" spans="1:12" s="66" customFormat="1" ht="30" customHeight="1">
      <c r="A28" s="128" t="s">
        <v>155</v>
      </c>
      <c r="B28" s="129"/>
      <c r="C28" s="129"/>
      <c r="D28" s="129"/>
      <c r="E28" s="129"/>
      <c r="F28" s="130"/>
      <c r="H28"/>
      <c r="I28"/>
      <c r="J28"/>
      <c r="K28"/>
      <c r="L28"/>
    </row>
    <row r="29" spans="1:12" ht="45" customHeight="1">
      <c r="A29" s="37" t="s">
        <v>177</v>
      </c>
      <c r="B29" s="79">
        <v>474.58409819</v>
      </c>
      <c r="C29" s="79">
        <v>8.64</v>
      </c>
      <c r="D29" s="113">
        <v>41.02</v>
      </c>
      <c r="E29" s="79" t="s">
        <v>291</v>
      </c>
      <c r="F29" s="91">
        <v>522</v>
      </c>
      <c r="H29"/>
      <c r="I29"/>
      <c r="J29"/>
      <c r="K29"/>
      <c r="L29"/>
    </row>
    <row r="30" spans="1:12" s="66" customFormat="1" ht="30" customHeight="1">
      <c r="A30" s="125" t="s">
        <v>125</v>
      </c>
      <c r="B30" s="126"/>
      <c r="C30" s="126"/>
      <c r="D30" s="126"/>
      <c r="E30" s="126"/>
      <c r="F30" s="127"/>
      <c r="H30"/>
      <c r="I30"/>
      <c r="J30"/>
      <c r="K30"/>
      <c r="L30"/>
    </row>
    <row r="31" spans="1:12" ht="45" customHeight="1">
      <c r="A31" s="37" t="s">
        <v>175</v>
      </c>
      <c r="B31" s="79">
        <v>599.00200262</v>
      </c>
      <c r="C31" s="79">
        <v>3.19</v>
      </c>
      <c r="D31" s="113">
        <v>19.1</v>
      </c>
      <c r="E31" s="79" t="s">
        <v>292</v>
      </c>
      <c r="F31" s="91">
        <v>1097</v>
      </c>
      <c r="H31"/>
      <c r="I31"/>
      <c r="J31"/>
      <c r="K31"/>
      <c r="L31"/>
    </row>
    <row r="32" spans="1:12" ht="45" customHeight="1">
      <c r="A32" s="37" t="s">
        <v>176</v>
      </c>
      <c r="B32" s="79">
        <v>77.256231169</v>
      </c>
      <c r="C32" s="79">
        <v>8.15</v>
      </c>
      <c r="D32" s="113">
        <v>6.29</v>
      </c>
      <c r="E32" s="79" t="s">
        <v>293</v>
      </c>
      <c r="F32" s="91">
        <v>2978</v>
      </c>
      <c r="H32"/>
      <c r="I32"/>
      <c r="J32"/>
      <c r="K32"/>
      <c r="L32"/>
    </row>
    <row r="34" ht="15" customHeight="1">
      <c r="A34" s="75" t="s">
        <v>170</v>
      </c>
    </row>
  </sheetData>
  <mergeCells count="9">
    <mergeCell ref="I10:N10"/>
    <mergeCell ref="A9:F9"/>
    <mergeCell ref="A4:F4"/>
    <mergeCell ref="I5:O5"/>
    <mergeCell ref="I3:O3"/>
    <mergeCell ref="A30:F30"/>
    <mergeCell ref="A28:F28"/>
    <mergeCell ref="A26:F26"/>
    <mergeCell ref="A23:F23"/>
  </mergeCells>
  <printOptions/>
  <pageMargins left="0.7086614173228347" right="0.7086614173228347" top="0.7480314960629921" bottom="0.7480314960629921" header="0.31496062992125984" footer="0.31496062992125984"/>
  <pageSetup horizontalDpi="600" verticalDpi="600" orientation="landscape" paperSize="9" scale="71" r:id="rId1"/>
  <headerFooter>
    <oddHeader>&amp;C&amp;A</oddHeader>
    <oddFooter>&amp;CPage &amp;P of &amp;N</oddFooter>
  </headerFooter>
  <rowBreaks count="2" manualBreakCount="2">
    <brk id="16" max="16383" man="1"/>
    <brk id="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8"/>
  <sheetViews>
    <sheetView workbookViewId="0" topLeftCell="A1">
      <selection activeCell="C1" sqref="C1"/>
    </sheetView>
  </sheetViews>
  <sheetFormatPr defaultColWidth="8.8515625" defaultRowHeight="15"/>
  <cols>
    <col min="1" max="1" width="46.57421875" style="1" customWidth="1"/>
    <col min="2" max="3" width="20.7109375" style="1" customWidth="1"/>
    <col min="4" max="16384" width="8.8515625" style="1" customWidth="1"/>
  </cols>
  <sheetData>
    <row r="1" spans="1:2" ht="15">
      <c r="A1" s="6" t="s">
        <v>116</v>
      </c>
      <c r="B1" s="6"/>
    </row>
    <row r="2" spans="1:2" ht="15">
      <c r="A2" s="39" t="s">
        <v>76</v>
      </c>
      <c r="B2" s="6"/>
    </row>
    <row r="4" spans="1:3" s="63" customFormat="1" ht="25.5">
      <c r="A4" s="27"/>
      <c r="B4" s="27" t="s">
        <v>64</v>
      </c>
      <c r="C4" s="27" t="s">
        <v>69</v>
      </c>
    </row>
    <row r="5" spans="1:3" ht="51">
      <c r="A5" s="17" t="s">
        <v>188</v>
      </c>
      <c r="B5" s="77">
        <v>2604</v>
      </c>
      <c r="C5" s="77"/>
    </row>
    <row r="6" spans="1:3" ht="51">
      <c r="A6" s="17" t="s">
        <v>36</v>
      </c>
      <c r="B6" s="77">
        <v>1157</v>
      </c>
      <c r="C6" s="77"/>
    </row>
    <row r="7" spans="1:3" ht="25.5">
      <c r="A7" s="27" t="s">
        <v>80</v>
      </c>
      <c r="B7" s="77">
        <v>22542</v>
      </c>
      <c r="C7" s="77"/>
    </row>
    <row r="8" spans="1:3" ht="15">
      <c r="A8" s="2" t="s">
        <v>19</v>
      </c>
      <c r="B8" s="112">
        <f>(B5+B6)/B7*100</f>
        <v>16.68441132108952</v>
      </c>
      <c r="C8" s="77"/>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6"/>
  <sheetViews>
    <sheetView workbookViewId="0" topLeftCell="A1">
      <selection activeCell="F1" sqref="F1"/>
    </sheetView>
  </sheetViews>
  <sheetFormatPr defaultColWidth="9.140625" defaultRowHeight="15"/>
  <cols>
    <col min="1" max="1" width="20.7109375" style="0" customWidth="1"/>
    <col min="2" max="4" width="10.7109375" style="0" customWidth="1"/>
    <col min="5" max="5" width="25.7109375" style="0" customWidth="1"/>
    <col min="6" max="11" width="10.7109375" style="0" customWidth="1"/>
  </cols>
  <sheetData>
    <row r="1" spans="1:11" ht="15">
      <c r="A1" s="6" t="s">
        <v>99</v>
      </c>
      <c r="B1" s="1"/>
      <c r="C1" s="1"/>
      <c r="D1" s="1"/>
      <c r="E1" s="1"/>
      <c r="F1" s="1"/>
      <c r="G1" s="1"/>
      <c r="H1" s="1"/>
      <c r="I1" s="1"/>
      <c r="J1" s="7"/>
      <c r="K1" s="1"/>
    </row>
    <row r="2" spans="1:11" ht="15">
      <c r="A2" s="39" t="s">
        <v>76</v>
      </c>
      <c r="B2" s="1"/>
      <c r="C2" s="1"/>
      <c r="D2" s="1"/>
      <c r="E2" s="1"/>
      <c r="F2" s="1"/>
      <c r="G2" s="1"/>
      <c r="H2" s="1"/>
      <c r="I2" s="1"/>
      <c r="J2" s="7"/>
      <c r="K2" s="1"/>
    </row>
    <row r="3" spans="1:11" ht="15">
      <c r="A3" s="39" t="s">
        <v>75</v>
      </c>
      <c r="B3" s="1"/>
      <c r="C3" s="1"/>
      <c r="D3" s="1"/>
      <c r="E3" s="1"/>
      <c r="F3" s="1"/>
      <c r="G3" s="1"/>
      <c r="H3" s="1"/>
      <c r="I3" s="1"/>
      <c r="J3" s="7"/>
      <c r="K3" s="1"/>
    </row>
    <row r="4" spans="1:6" s="1" customFormat="1" ht="15" customHeight="1">
      <c r="A4" s="100" t="s">
        <v>262</v>
      </c>
      <c r="F4" s="7"/>
    </row>
    <row r="5" spans="1:6" s="1" customFormat="1" ht="15" customHeight="1">
      <c r="A5" s="141"/>
      <c r="B5" s="141"/>
      <c r="C5" s="45" t="s">
        <v>70</v>
      </c>
      <c r="D5" s="45" t="s">
        <v>71</v>
      </c>
      <c r="F5" s="7"/>
    </row>
    <row r="6" spans="1:6" s="1" customFormat="1" ht="15" customHeight="1">
      <c r="A6" s="140" t="s">
        <v>74</v>
      </c>
      <c r="B6" s="140"/>
      <c r="C6" s="114">
        <v>48.8</v>
      </c>
      <c r="D6" s="114">
        <v>52.1</v>
      </c>
      <c r="F6" s="7"/>
    </row>
    <row r="7" spans="1:6" s="1" customFormat="1" ht="15" customHeight="1">
      <c r="A7" s="39"/>
      <c r="F7" s="7"/>
    </row>
    <row r="8" spans="1:6" s="1" customFormat="1" ht="15" customHeight="1">
      <c r="A8" s="146" t="s">
        <v>67</v>
      </c>
      <c r="B8" s="147"/>
      <c r="C8" s="147"/>
      <c r="D8" s="147"/>
      <c r="E8" s="148"/>
      <c r="F8" s="44"/>
    </row>
    <row r="9" spans="1:6" s="1" customFormat="1" ht="30" customHeight="1">
      <c r="A9" s="145" t="s">
        <v>68</v>
      </c>
      <c r="B9" s="145"/>
      <c r="C9" s="145"/>
      <c r="D9" s="145"/>
      <c r="E9" s="101" t="s">
        <v>263</v>
      </c>
      <c r="F9" s="26"/>
    </row>
    <row r="10" spans="1:8" s="1" customFormat="1" ht="45" customHeight="1">
      <c r="A10" s="145" t="s">
        <v>72</v>
      </c>
      <c r="B10" s="145"/>
      <c r="C10" s="145"/>
      <c r="D10" s="145"/>
      <c r="E10" s="104" t="s">
        <v>264</v>
      </c>
      <c r="F10" s="43"/>
      <c r="H10" s="42"/>
    </row>
    <row r="11" spans="1:8" s="1" customFormat="1" ht="15" customHeight="1">
      <c r="A11" s="41"/>
      <c r="B11" s="41"/>
      <c r="C11" s="41"/>
      <c r="D11" s="41"/>
      <c r="E11" s="26"/>
      <c r="F11" s="43"/>
      <c r="H11" s="42"/>
    </row>
    <row r="12" spans="1:6" s="1" customFormat="1" ht="45" customHeight="1">
      <c r="A12" s="142" t="s">
        <v>151</v>
      </c>
      <c r="B12" s="142"/>
      <c r="C12" s="33" t="s">
        <v>64</v>
      </c>
      <c r="D12" s="33" t="s">
        <v>69</v>
      </c>
      <c r="F12" s="7"/>
    </row>
    <row r="13" spans="1:6" s="1" customFormat="1" ht="15" customHeight="1">
      <c r="A13" s="141"/>
      <c r="B13" s="141"/>
      <c r="C13" s="114">
        <v>22542</v>
      </c>
      <c r="D13" s="114"/>
      <c r="F13" s="7"/>
    </row>
    <row r="14" spans="1:8" s="1" customFormat="1" ht="15" customHeight="1">
      <c r="A14" s="41"/>
      <c r="B14" s="41"/>
      <c r="C14" s="41"/>
      <c r="D14" s="41"/>
      <c r="E14" s="26"/>
      <c r="F14" s="43"/>
      <c r="H14" s="42"/>
    </row>
    <row r="15" spans="1:11" ht="15">
      <c r="A15" s="6"/>
      <c r="B15" s="1"/>
      <c r="C15" s="1"/>
      <c r="D15" s="1"/>
      <c r="E15" s="1"/>
      <c r="F15" s="1"/>
      <c r="G15" s="1"/>
      <c r="H15" s="1"/>
      <c r="I15" s="1"/>
      <c r="J15" s="7"/>
      <c r="K15" s="1"/>
    </row>
    <row r="16" spans="1:11" ht="124.15" customHeight="1">
      <c r="A16" s="134"/>
      <c r="B16" s="136" t="s">
        <v>265</v>
      </c>
      <c r="C16" s="137"/>
      <c r="D16" s="136" t="s">
        <v>115</v>
      </c>
      <c r="E16" s="137"/>
      <c r="F16" s="136" t="s">
        <v>53</v>
      </c>
      <c r="G16" s="137"/>
      <c r="H16" s="136" t="s">
        <v>79</v>
      </c>
      <c r="I16" s="137"/>
      <c r="J16" s="61" t="s">
        <v>77</v>
      </c>
      <c r="K16" s="62" t="s">
        <v>61</v>
      </c>
    </row>
    <row r="17" spans="1:11" ht="15">
      <c r="A17" s="135"/>
      <c r="B17" s="21" t="s">
        <v>14</v>
      </c>
      <c r="C17" s="21" t="s">
        <v>15</v>
      </c>
      <c r="D17" s="21" t="s">
        <v>14</v>
      </c>
      <c r="E17" s="21" t="s">
        <v>15</v>
      </c>
      <c r="F17" s="21" t="s">
        <v>14</v>
      </c>
      <c r="G17" s="21" t="s">
        <v>15</v>
      </c>
      <c r="H17" s="21" t="s">
        <v>14</v>
      </c>
      <c r="I17" s="21" t="s">
        <v>15</v>
      </c>
      <c r="J17" s="22" t="s">
        <v>15</v>
      </c>
      <c r="K17" s="38" t="s">
        <v>15</v>
      </c>
    </row>
    <row r="18" spans="1:11" ht="30" customHeight="1">
      <c r="A18" s="17" t="s">
        <v>103</v>
      </c>
      <c r="B18" s="115">
        <f>B19+B20</f>
        <v>2329172</v>
      </c>
      <c r="C18" s="79">
        <f>(B18/(B$18+B$21))*100</f>
        <v>9.58117873856087</v>
      </c>
      <c r="D18" s="91"/>
      <c r="E18" s="79"/>
      <c r="F18" s="116">
        <v>937</v>
      </c>
      <c r="G18" s="79">
        <f aca="true" t="shared" si="0" ref="G18:G23">(F18/(F$18+F$21))*100</f>
        <v>6.352973082920876</v>
      </c>
      <c r="H18" s="91"/>
      <c r="I18" s="79" t="e">
        <f>(H18/(H$18+H$21))*100</f>
        <v>#DIV/0!</v>
      </c>
      <c r="J18" s="91"/>
      <c r="K18" s="79"/>
    </row>
    <row r="19" spans="1:11" ht="30" customHeight="1">
      <c r="A19" s="47" t="s">
        <v>105</v>
      </c>
      <c r="B19" s="115">
        <v>1130631</v>
      </c>
      <c r="C19" s="79">
        <f aca="true" t="shared" si="1" ref="C19:C23">(B19/(B$18+B$21))*100</f>
        <v>4.650913585754</v>
      </c>
      <c r="D19" s="91"/>
      <c r="E19" s="79"/>
      <c r="F19" s="116">
        <v>462</v>
      </c>
      <c r="G19" s="79">
        <f t="shared" si="0"/>
        <v>3.1324157570004743</v>
      </c>
      <c r="H19" s="91"/>
      <c r="I19" s="79" t="e">
        <f aca="true" t="shared" si="2" ref="I19:I23">(H19/(H$18+H$21))*100</f>
        <v>#DIV/0!</v>
      </c>
      <c r="J19" s="91"/>
      <c r="K19" s="79"/>
    </row>
    <row r="20" spans="1:11" ht="30" customHeight="1">
      <c r="A20" s="47" t="s">
        <v>106</v>
      </c>
      <c r="B20" s="116">
        <v>1198541</v>
      </c>
      <c r="C20" s="79">
        <f t="shared" si="1"/>
        <v>4.930265152806871</v>
      </c>
      <c r="D20" s="91"/>
      <c r="E20" s="79"/>
      <c r="F20" s="116">
        <v>475</v>
      </c>
      <c r="G20" s="79">
        <f t="shared" si="0"/>
        <v>3.2205573259204012</v>
      </c>
      <c r="H20" s="91"/>
      <c r="I20" s="79" t="e">
        <f t="shared" si="2"/>
        <v>#DIV/0!</v>
      </c>
      <c r="J20" s="91"/>
      <c r="K20" s="79"/>
    </row>
    <row r="21" spans="1:11" ht="30" customHeight="1">
      <c r="A21" s="17" t="s">
        <v>100</v>
      </c>
      <c r="B21" s="115">
        <f>B22+B23</f>
        <v>21980697</v>
      </c>
      <c r="C21" s="79">
        <f t="shared" si="1"/>
        <v>90.41882126143913</v>
      </c>
      <c r="D21" s="91"/>
      <c r="E21" s="79"/>
      <c r="F21" s="116">
        <v>13812</v>
      </c>
      <c r="G21" s="79">
        <f t="shared" si="0"/>
        <v>93.64702691707912</v>
      </c>
      <c r="H21" s="91"/>
      <c r="I21" s="79" t="e">
        <f t="shared" si="2"/>
        <v>#DIV/0!</v>
      </c>
      <c r="J21" s="91"/>
      <c r="K21" s="79"/>
    </row>
    <row r="22" spans="1:11" ht="30" customHeight="1">
      <c r="A22" s="40" t="s">
        <v>101</v>
      </c>
      <c r="B22" s="116">
        <v>11218138</v>
      </c>
      <c r="C22" s="79">
        <f t="shared" si="1"/>
        <v>46.14643542505309</v>
      </c>
      <c r="D22" s="91"/>
      <c r="E22" s="79"/>
      <c r="F22" s="116">
        <v>7621</v>
      </c>
      <c r="G22" s="79">
        <f t="shared" si="0"/>
        <v>51.671299749135535</v>
      </c>
      <c r="H22" s="91"/>
      <c r="I22" s="79" t="e">
        <f t="shared" si="2"/>
        <v>#DIV/0!</v>
      </c>
      <c r="J22" s="91"/>
      <c r="K22" s="79"/>
    </row>
    <row r="23" spans="1:11" ht="30" customHeight="1">
      <c r="A23" s="50" t="s">
        <v>102</v>
      </c>
      <c r="B23" s="116">
        <v>10762559</v>
      </c>
      <c r="C23" s="79">
        <f t="shared" si="1"/>
        <v>44.272385836386036</v>
      </c>
      <c r="D23" s="91"/>
      <c r="E23" s="79"/>
      <c r="F23" s="116">
        <v>6191</v>
      </c>
      <c r="G23" s="79">
        <f t="shared" si="0"/>
        <v>41.97572716794359</v>
      </c>
      <c r="H23" s="91"/>
      <c r="I23" s="79" t="e">
        <f t="shared" si="2"/>
        <v>#DIV/0!</v>
      </c>
      <c r="J23" s="91"/>
      <c r="K23" s="79"/>
    </row>
    <row r="24" spans="1:11" s="72" customFormat="1" ht="30" customHeight="1">
      <c r="A24" s="71"/>
      <c r="B24" s="117"/>
      <c r="C24" s="26"/>
      <c r="D24" s="26"/>
      <c r="E24" s="26"/>
      <c r="F24" s="120"/>
      <c r="G24" s="26"/>
      <c r="H24" s="26"/>
      <c r="I24" s="26"/>
      <c r="J24" s="43"/>
      <c r="K24" s="26"/>
    </row>
    <row r="25" spans="1:11" ht="124.15" customHeight="1">
      <c r="A25" s="144"/>
      <c r="B25" s="143" t="s">
        <v>265</v>
      </c>
      <c r="C25" s="143"/>
      <c r="D25" s="143" t="s">
        <v>115</v>
      </c>
      <c r="E25" s="143"/>
      <c r="F25" s="143" t="s">
        <v>53</v>
      </c>
      <c r="G25" s="143"/>
      <c r="H25" s="143" t="s">
        <v>79</v>
      </c>
      <c r="I25" s="143"/>
      <c r="J25" s="61" t="s">
        <v>77</v>
      </c>
      <c r="K25" s="62" t="s">
        <v>61</v>
      </c>
    </row>
    <row r="26" spans="1:11" ht="15">
      <c r="A26" s="144"/>
      <c r="B26" s="21" t="s">
        <v>14</v>
      </c>
      <c r="C26" s="21" t="s">
        <v>15</v>
      </c>
      <c r="D26" s="21" t="s">
        <v>14</v>
      </c>
      <c r="E26" s="21" t="s">
        <v>15</v>
      </c>
      <c r="F26" s="21" t="s">
        <v>14</v>
      </c>
      <c r="G26" s="21" t="s">
        <v>15</v>
      </c>
      <c r="H26" s="21" t="s">
        <v>14</v>
      </c>
      <c r="I26" s="21" t="s">
        <v>15</v>
      </c>
      <c r="J26" s="22" t="s">
        <v>15</v>
      </c>
      <c r="K26" s="38" t="s">
        <v>15</v>
      </c>
    </row>
    <row r="27" spans="1:11" ht="30" customHeight="1">
      <c r="A27" s="40" t="s">
        <v>54</v>
      </c>
      <c r="B27" s="116">
        <v>4502961</v>
      </c>
      <c r="C27" s="79">
        <f>(B27/(B$18+B$21))*100</f>
        <v>18.523180853010768</v>
      </c>
      <c r="D27" s="91"/>
      <c r="E27" s="79"/>
      <c r="F27" s="116">
        <v>2148</v>
      </c>
      <c r="G27" s="79">
        <f>(F27/(F$18+F$21))*100</f>
        <v>14.56369923384636</v>
      </c>
      <c r="H27" s="91"/>
      <c r="I27" s="79" t="e">
        <f aca="true" t="shared" si="3" ref="I27:I38">(H27/(H$18+H$21))*100</f>
        <v>#DIV/0!</v>
      </c>
      <c r="J27" s="91"/>
      <c r="K27" s="79"/>
    </row>
    <row r="28" spans="1:11" ht="30" customHeight="1">
      <c r="A28" s="40" t="s">
        <v>55</v>
      </c>
      <c r="B28" s="116">
        <v>10477360</v>
      </c>
      <c r="C28" s="79">
        <f aca="true" t="shared" si="4" ref="C28:C38">(B28/(B$18+B$21))*100</f>
        <v>43.0992038665449</v>
      </c>
      <c r="D28" s="91"/>
      <c r="E28" s="79"/>
      <c r="F28" s="116">
        <v>6667</v>
      </c>
      <c r="G28" s="79">
        <f aca="true" t="shared" si="5" ref="G28:G38">(F28/(F$18+F$21))*100</f>
        <v>45.20306461455014</v>
      </c>
      <c r="H28" s="91"/>
      <c r="I28" s="79" t="e">
        <f t="shared" si="3"/>
        <v>#DIV/0!</v>
      </c>
      <c r="J28" s="91"/>
      <c r="K28" s="79"/>
    </row>
    <row r="29" spans="1:11" ht="30" customHeight="1">
      <c r="A29" s="40" t="s">
        <v>104</v>
      </c>
      <c r="B29" s="116">
        <v>7000378</v>
      </c>
      <c r="C29" s="79">
        <f t="shared" si="4"/>
        <v>28.79644476899485</v>
      </c>
      <c r="D29" s="91"/>
      <c r="E29" s="79"/>
      <c r="F29" s="116">
        <v>4997</v>
      </c>
      <c r="G29" s="79">
        <f t="shared" si="5"/>
        <v>33.88026306868262</v>
      </c>
      <c r="H29" s="91"/>
      <c r="I29" s="79" t="e">
        <f t="shared" si="3"/>
        <v>#DIV/0!</v>
      </c>
      <c r="J29" s="91"/>
      <c r="K29" s="79"/>
    </row>
    <row r="30" spans="1:11" ht="60" customHeight="1">
      <c r="A30" s="40" t="s">
        <v>107</v>
      </c>
      <c r="B30" s="116">
        <v>2279447</v>
      </c>
      <c r="C30" s="79">
        <f t="shared" si="4"/>
        <v>9.37663218176947</v>
      </c>
      <c r="D30" s="91"/>
      <c r="E30" s="79"/>
      <c r="F30" s="116">
        <v>915</v>
      </c>
      <c r="G30" s="79">
        <f t="shared" si="5"/>
        <v>6.203810427825615</v>
      </c>
      <c r="H30" s="91"/>
      <c r="I30" s="79" t="e">
        <f t="shared" si="3"/>
        <v>#DIV/0!</v>
      </c>
      <c r="J30" s="91"/>
      <c r="K30" s="79"/>
    </row>
    <row r="31" spans="1:11" ht="60" customHeight="1">
      <c r="A31" s="40" t="s">
        <v>108</v>
      </c>
      <c r="B31" s="116">
        <v>14880123</v>
      </c>
      <c r="C31" s="79">
        <f t="shared" si="4"/>
        <v>61.21021466631515</v>
      </c>
      <c r="D31" s="91"/>
      <c r="E31" s="79"/>
      <c r="F31" s="116">
        <v>8644</v>
      </c>
      <c r="G31" s="79">
        <f t="shared" si="5"/>
        <v>58.607363211065156</v>
      </c>
      <c r="H31" s="91"/>
      <c r="I31" s="79" t="e">
        <f t="shared" si="3"/>
        <v>#DIV/0!</v>
      </c>
      <c r="J31" s="91"/>
      <c r="K31" s="79"/>
    </row>
    <row r="32" spans="1:11" ht="60" customHeight="1">
      <c r="A32" s="40" t="s">
        <v>109</v>
      </c>
      <c r="B32" s="116">
        <v>7150299</v>
      </c>
      <c r="C32" s="79">
        <f t="shared" si="4"/>
        <v>29.413153151915385</v>
      </c>
      <c r="D32" s="91"/>
      <c r="E32" s="79"/>
      <c r="F32" s="116">
        <v>5158</v>
      </c>
      <c r="G32" s="79">
        <f t="shared" si="5"/>
        <v>34.971862499152486</v>
      </c>
      <c r="H32" s="91"/>
      <c r="I32" s="79" t="e">
        <f t="shared" si="3"/>
        <v>#DIV/0!</v>
      </c>
      <c r="J32" s="91"/>
      <c r="K32" s="79"/>
    </row>
    <row r="33" spans="1:11" ht="30" customHeight="1">
      <c r="A33" s="17" t="s">
        <v>110</v>
      </c>
      <c r="B33" s="116">
        <v>8339986</v>
      </c>
      <c r="C33" s="79">
        <f t="shared" si="4"/>
        <v>34.30699688262409</v>
      </c>
      <c r="D33" s="91"/>
      <c r="E33" s="79"/>
      <c r="F33" s="116">
        <v>4861</v>
      </c>
      <c r="G33" s="79">
        <f t="shared" si="5"/>
        <v>32.95816665536647</v>
      </c>
      <c r="H33" s="91"/>
      <c r="I33" s="79" t="e">
        <f t="shared" si="3"/>
        <v>#DIV/0!</v>
      </c>
      <c r="J33" s="91"/>
      <c r="K33" s="79"/>
    </row>
    <row r="34" spans="1:11" ht="30" customHeight="1">
      <c r="A34" s="17" t="s">
        <v>111</v>
      </c>
      <c r="B34" s="116">
        <v>6764196</v>
      </c>
      <c r="C34" s="79">
        <f t="shared" si="4"/>
        <v>27.824896958515076</v>
      </c>
      <c r="D34" s="91"/>
      <c r="E34" s="79"/>
      <c r="F34" s="116">
        <v>4289</v>
      </c>
      <c r="G34" s="79">
        <f t="shared" si="5"/>
        <v>29.07993762288969</v>
      </c>
      <c r="H34" s="91"/>
      <c r="I34" s="79" t="e">
        <f t="shared" si="3"/>
        <v>#DIV/0!</v>
      </c>
      <c r="J34" s="91"/>
      <c r="K34" s="79"/>
    </row>
    <row r="35" spans="1:11" ht="30" customHeight="1">
      <c r="A35" s="17" t="s">
        <v>112</v>
      </c>
      <c r="B35" s="116">
        <v>9205688</v>
      </c>
      <c r="C35" s="79">
        <f t="shared" si="4"/>
        <v>37.86811027241652</v>
      </c>
      <c r="D35" s="91"/>
      <c r="E35" s="79"/>
      <c r="F35" s="116">
        <v>5599</v>
      </c>
      <c r="G35" s="79">
        <f t="shared" si="5"/>
        <v>37.96189572174385</v>
      </c>
      <c r="H35" s="91"/>
      <c r="I35" s="79" t="e">
        <f t="shared" si="3"/>
        <v>#DIV/0!</v>
      </c>
      <c r="J35" s="91"/>
      <c r="K35" s="79"/>
    </row>
    <row r="36" spans="1:11" ht="60" customHeight="1">
      <c r="A36" s="17" t="s">
        <v>113</v>
      </c>
      <c r="B36" s="116">
        <v>16589513</v>
      </c>
      <c r="C36" s="79">
        <f t="shared" si="4"/>
        <v>68.24188563089336</v>
      </c>
      <c r="D36" s="91"/>
      <c r="E36" s="79"/>
      <c r="F36" s="116">
        <v>9965</v>
      </c>
      <c r="G36" s="79">
        <f t="shared" si="5"/>
        <v>67.56390263746694</v>
      </c>
      <c r="H36" s="91"/>
      <c r="I36" s="79" t="e">
        <f t="shared" si="3"/>
        <v>#DIV/0!</v>
      </c>
      <c r="J36" s="91"/>
      <c r="K36" s="79"/>
    </row>
    <row r="37" spans="1:11" ht="60" customHeight="1">
      <c r="A37" s="17" t="s">
        <v>114</v>
      </c>
      <c r="B37" s="116">
        <v>496579</v>
      </c>
      <c r="C37" s="79">
        <f t="shared" si="4"/>
        <v>2.0427053720445802</v>
      </c>
      <c r="D37" s="91"/>
      <c r="E37" s="79"/>
      <c r="F37" s="116">
        <v>561</v>
      </c>
      <c r="G37" s="79">
        <f t="shared" si="5"/>
        <v>3.803647704929148</v>
      </c>
      <c r="H37" s="91"/>
      <c r="I37" s="79" t="e">
        <f t="shared" si="3"/>
        <v>#DIV/0!</v>
      </c>
      <c r="J37" s="91"/>
      <c r="K37" s="79"/>
    </row>
    <row r="38" spans="1:11" ht="60" customHeight="1">
      <c r="A38" s="17" t="s">
        <v>189</v>
      </c>
      <c r="B38" s="116">
        <v>7223777</v>
      </c>
      <c r="C38" s="79">
        <f t="shared" si="4"/>
        <v>29.71540899706206</v>
      </c>
      <c r="D38" s="91"/>
      <c r="E38" s="79"/>
      <c r="F38" s="116">
        <v>4199</v>
      </c>
      <c r="G38" s="79">
        <f t="shared" si="5"/>
        <v>28.46972676113635</v>
      </c>
      <c r="H38" s="91"/>
      <c r="I38" s="79" t="e">
        <f t="shared" si="3"/>
        <v>#DIV/0!</v>
      </c>
      <c r="J38" s="91"/>
      <c r="K38" s="79"/>
    </row>
    <row r="39" spans="1:11" ht="15">
      <c r="A39" s="1"/>
      <c r="B39" s="1"/>
      <c r="C39" s="1"/>
      <c r="D39" s="1"/>
      <c r="E39" s="1"/>
      <c r="F39" s="1"/>
      <c r="G39" s="1"/>
      <c r="H39" s="1"/>
      <c r="I39" s="1"/>
      <c r="J39" s="1"/>
      <c r="K39" s="1"/>
    </row>
    <row r="40" spans="1:11" s="1" customFormat="1" ht="45" customHeight="1">
      <c r="A40" s="50" t="s">
        <v>27</v>
      </c>
      <c r="B40" s="48" t="s">
        <v>64</v>
      </c>
      <c r="C40" s="33" t="s">
        <v>69</v>
      </c>
      <c r="D40" s="143" t="s">
        <v>21</v>
      </c>
      <c r="E40" s="143"/>
      <c r="F40" s="143"/>
      <c r="G40" s="143"/>
      <c r="H40" s="143"/>
      <c r="I40" s="143"/>
      <c r="J40" s="143"/>
      <c r="K40" s="143"/>
    </row>
    <row r="41" spans="1:11" s="1" customFormat="1" ht="45" customHeight="1">
      <c r="A41" s="27" t="s">
        <v>26</v>
      </c>
      <c r="B41" s="116">
        <v>11002</v>
      </c>
      <c r="C41" s="3"/>
      <c r="D41" s="138" t="s">
        <v>78</v>
      </c>
      <c r="E41" s="138"/>
      <c r="F41" s="138"/>
      <c r="G41" s="138"/>
      <c r="H41" s="138"/>
      <c r="I41" s="138"/>
      <c r="J41" s="138"/>
      <c r="K41" s="138"/>
    </row>
    <row r="42" spans="1:11" s="1" customFormat="1" ht="45" customHeight="1">
      <c r="A42" s="28" t="s">
        <v>22</v>
      </c>
      <c r="B42" s="116">
        <v>3306</v>
      </c>
      <c r="C42" s="3"/>
      <c r="D42" s="139" t="s">
        <v>56</v>
      </c>
      <c r="E42" s="139"/>
      <c r="F42" s="139"/>
      <c r="G42" s="139"/>
      <c r="H42" s="139"/>
      <c r="I42" s="139"/>
      <c r="J42" s="139"/>
      <c r="K42" s="139"/>
    </row>
    <row r="43" spans="1:11" s="1" customFormat="1" ht="45" customHeight="1">
      <c r="A43" s="28" t="s">
        <v>23</v>
      </c>
      <c r="B43" s="116">
        <v>7426</v>
      </c>
      <c r="C43" s="3"/>
      <c r="D43" s="133" t="s">
        <v>65</v>
      </c>
      <c r="E43" s="133"/>
      <c r="F43" s="133"/>
      <c r="G43" s="133"/>
      <c r="H43" s="133"/>
      <c r="I43" s="133"/>
      <c r="J43" s="133"/>
      <c r="K43" s="133"/>
    </row>
    <row r="44" spans="1:11" s="1" customFormat="1" ht="45" customHeight="1">
      <c r="A44" s="28" t="s">
        <v>24</v>
      </c>
      <c r="B44" s="116">
        <v>270</v>
      </c>
      <c r="C44" s="3"/>
      <c r="D44" s="133" t="s">
        <v>66</v>
      </c>
      <c r="E44" s="133"/>
      <c r="F44" s="133"/>
      <c r="G44" s="133"/>
      <c r="H44" s="133"/>
      <c r="I44" s="133"/>
      <c r="J44" s="133"/>
      <c r="K44" s="133"/>
    </row>
    <row r="45" spans="1:11" s="1" customFormat="1" ht="45" customHeight="1">
      <c r="A45" s="28" t="s">
        <v>28</v>
      </c>
      <c r="B45" s="116">
        <v>0</v>
      </c>
      <c r="C45" s="3"/>
      <c r="D45" s="133" t="s">
        <v>73</v>
      </c>
      <c r="E45" s="133"/>
      <c r="F45" s="133"/>
      <c r="G45" s="133"/>
      <c r="H45" s="133"/>
      <c r="I45" s="133"/>
      <c r="J45" s="133"/>
      <c r="K45" s="133"/>
    </row>
    <row r="46" spans="1:11" s="1" customFormat="1" ht="45" customHeight="1">
      <c r="A46" s="28" t="s">
        <v>25</v>
      </c>
      <c r="B46" s="116">
        <v>0</v>
      </c>
      <c r="C46" s="3"/>
      <c r="D46" s="133" t="s">
        <v>29</v>
      </c>
      <c r="E46" s="133"/>
      <c r="F46" s="133"/>
      <c r="G46" s="133"/>
      <c r="H46" s="133"/>
      <c r="I46" s="133"/>
      <c r="J46" s="133"/>
      <c r="K46" s="133"/>
    </row>
  </sheetData>
  <mergeCells count="24">
    <mergeCell ref="A6:B6"/>
    <mergeCell ref="A5:B5"/>
    <mergeCell ref="A12:B12"/>
    <mergeCell ref="A13:B13"/>
    <mergeCell ref="D40:K40"/>
    <mergeCell ref="A25:A26"/>
    <mergeCell ref="B25:C25"/>
    <mergeCell ref="D25:E25"/>
    <mergeCell ref="F25:G25"/>
    <mergeCell ref="H25:I25"/>
    <mergeCell ref="A9:D9"/>
    <mergeCell ref="A10:D10"/>
    <mergeCell ref="A8:E8"/>
    <mergeCell ref="D46:K46"/>
    <mergeCell ref="A16:A17"/>
    <mergeCell ref="B16:C16"/>
    <mergeCell ref="D16:E16"/>
    <mergeCell ref="F16:G16"/>
    <mergeCell ref="H16:I16"/>
    <mergeCell ref="D41:K41"/>
    <mergeCell ref="D42:K42"/>
    <mergeCell ref="D43:K43"/>
    <mergeCell ref="D44:K44"/>
    <mergeCell ref="D45:K45"/>
  </mergeCells>
  <printOptions/>
  <pageMargins left="0.7086614173228347" right="0.7086614173228347" top="0.7480314960629921" bottom="0.7480314960629921" header="0.31496062992125984" footer="0.31496062992125984"/>
  <pageSetup horizontalDpi="600" verticalDpi="600" orientation="landscape" paperSize="9" scale="66" r:id="rId1"/>
  <headerFooter>
    <oddHeader>&amp;C&amp;A</oddHeader>
    <oddFooter>&amp;CPage &amp;P of &amp;N</oddFooter>
  </headerFooter>
  <rowBreaks count="2" manualBreakCount="2">
    <brk id="24" max="16383" man="1"/>
    <brk id="39" max="16383" man="1"/>
  </rowBreaks>
  <ignoredErrors>
    <ignoredError sqref="C23 C36 G18:J23 G28:J38 C18 C19 C20 C21 C22 C28 C29 C30 C31 C32 C33 C34 C35 C38 C37 H27:J27"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2"/>
  <sheetViews>
    <sheetView workbookViewId="0" topLeftCell="A1">
      <selection activeCell="B1" sqref="B1"/>
    </sheetView>
  </sheetViews>
  <sheetFormatPr defaultColWidth="8.8515625" defaultRowHeight="15" customHeight="1"/>
  <cols>
    <col min="1" max="1" width="45.7109375" style="1" customWidth="1"/>
    <col min="2" max="2" width="20.7109375" style="1" customWidth="1"/>
    <col min="3" max="3" width="8.8515625" style="1" customWidth="1"/>
    <col min="4" max="16384" width="8.8515625" style="1" customWidth="1"/>
  </cols>
  <sheetData>
    <row r="1" ht="15" customHeight="1">
      <c r="A1" s="6" t="s">
        <v>126</v>
      </c>
    </row>
    <row r="2" ht="15" customHeight="1">
      <c r="A2" s="32" t="s">
        <v>31</v>
      </c>
    </row>
    <row r="3" ht="15" customHeight="1">
      <c r="A3" s="32" t="s">
        <v>128</v>
      </c>
    </row>
    <row r="5" spans="1:2" ht="45" customHeight="1">
      <c r="A5" s="149" t="s">
        <v>127</v>
      </c>
      <c r="B5" s="150"/>
    </row>
    <row r="6" spans="1:2" ht="30" customHeight="1">
      <c r="A6" s="30" t="s">
        <v>44</v>
      </c>
      <c r="B6" s="30" t="s">
        <v>16</v>
      </c>
    </row>
    <row r="7" spans="1:2" ht="15" customHeight="1">
      <c r="A7" s="118" t="s">
        <v>256</v>
      </c>
      <c r="B7" s="119">
        <v>27.744253848</v>
      </c>
    </row>
    <row r="8" spans="1:2" ht="15" customHeight="1">
      <c r="A8" s="118" t="s">
        <v>257</v>
      </c>
      <c r="B8" s="119">
        <v>10.325125833</v>
      </c>
    </row>
    <row r="9" spans="1:2" ht="15" customHeight="1">
      <c r="A9" s="118" t="s">
        <v>258</v>
      </c>
      <c r="B9" s="119">
        <v>10.5469142</v>
      </c>
    </row>
    <row r="10" spans="1:2" ht="15" customHeight="1">
      <c r="A10" s="118" t="s">
        <v>259</v>
      </c>
      <c r="B10" s="119">
        <v>47.350993377</v>
      </c>
    </row>
    <row r="11" spans="1:2" ht="15" customHeight="1">
      <c r="A11" s="118" t="s">
        <v>260</v>
      </c>
      <c r="B11" s="119">
        <v>47.892720307</v>
      </c>
    </row>
    <row r="12" spans="1:2" ht="15" customHeight="1">
      <c r="A12" s="118" t="s">
        <v>261</v>
      </c>
      <c r="B12" s="119">
        <v>13.244182532</v>
      </c>
    </row>
  </sheetData>
  <mergeCells count="1">
    <mergeCell ref="A5:B5"/>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1"/>
  <sheetViews>
    <sheetView workbookViewId="0" topLeftCell="A1">
      <selection activeCell="C1" sqref="C1"/>
    </sheetView>
  </sheetViews>
  <sheetFormatPr defaultColWidth="9.140625" defaultRowHeight="15" customHeight="1"/>
  <cols>
    <col min="1" max="1" width="47.7109375" style="0" customWidth="1"/>
    <col min="2" max="3" width="20.7109375" style="0" customWidth="1"/>
  </cols>
  <sheetData>
    <row r="1" spans="1:3" ht="15" customHeight="1">
      <c r="A1" s="96" t="s">
        <v>131</v>
      </c>
      <c r="B1" s="97"/>
      <c r="C1" s="97"/>
    </row>
    <row r="2" spans="1:3" ht="15" customHeight="1">
      <c r="A2" s="96"/>
      <c r="B2" s="97"/>
      <c r="C2" s="97"/>
    </row>
    <row r="3" spans="1:3" ht="15" customHeight="1">
      <c r="A3" s="98"/>
      <c r="B3" s="98" t="s">
        <v>0</v>
      </c>
      <c r="C3" s="98" t="s">
        <v>1</v>
      </c>
    </row>
    <row r="4" spans="1:3" ht="15" customHeight="1">
      <c r="A4" s="98" t="s">
        <v>2</v>
      </c>
      <c r="B4" s="102">
        <v>44621</v>
      </c>
      <c r="C4" s="102">
        <v>44957</v>
      </c>
    </row>
    <row r="5" spans="1:3" ht="15" customHeight="1">
      <c r="A5" s="98" t="s">
        <v>3</v>
      </c>
      <c r="B5" s="102">
        <v>44958</v>
      </c>
      <c r="C5" s="102">
        <v>45016</v>
      </c>
    </row>
    <row r="6" spans="1:3" ht="15" customHeight="1">
      <c r="A6" s="98" t="s">
        <v>4</v>
      </c>
      <c r="B6" s="102">
        <v>44986</v>
      </c>
      <c r="C6" s="102">
        <v>45016</v>
      </c>
    </row>
    <row r="7" spans="1:3" ht="15" customHeight="1">
      <c r="A7" s="98" t="s">
        <v>5</v>
      </c>
      <c r="B7" s="102">
        <v>45000</v>
      </c>
      <c r="C7" s="102">
        <v>45030</v>
      </c>
    </row>
    <row r="8" spans="1:3" ht="15" customHeight="1">
      <c r="A8" s="98" t="s">
        <v>6</v>
      </c>
      <c r="B8" s="102">
        <v>44972</v>
      </c>
      <c r="C8" s="99">
        <v>45197</v>
      </c>
    </row>
    <row r="9" spans="1:3" ht="15" customHeight="1">
      <c r="A9" s="98" t="s">
        <v>7</v>
      </c>
      <c r="B9" s="99">
        <v>45198</v>
      </c>
      <c r="C9" s="99">
        <v>45198</v>
      </c>
    </row>
    <row r="10" spans="1:3" ht="15" customHeight="1">
      <c r="A10" s="97"/>
      <c r="B10" s="97"/>
      <c r="C10" s="97"/>
    </row>
    <row r="11" spans="1:3" ht="30" customHeight="1">
      <c r="A11" s="151" t="s">
        <v>8</v>
      </c>
      <c r="B11" s="151"/>
      <c r="C11" s="151"/>
    </row>
  </sheetData>
  <mergeCells count="1">
    <mergeCell ref="A11:C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1"/>
  <sheetViews>
    <sheetView workbookViewId="0" topLeftCell="A1">
      <selection activeCell="B1" sqref="B1"/>
    </sheetView>
  </sheetViews>
  <sheetFormatPr defaultColWidth="8.8515625" defaultRowHeight="15" customHeight="1"/>
  <cols>
    <col min="1" max="1" width="90.28125" style="25" customWidth="1"/>
    <col min="2" max="2" width="25.7109375" style="25" customWidth="1"/>
    <col min="3" max="16384" width="8.8515625" style="25" customWidth="1"/>
  </cols>
  <sheetData>
    <row r="1" ht="15" customHeight="1">
      <c r="A1" s="14" t="s">
        <v>132</v>
      </c>
    </row>
    <row r="2" ht="15" customHeight="1">
      <c r="A2" s="25" t="s">
        <v>20</v>
      </c>
    </row>
    <row r="4" ht="45" customHeight="1">
      <c r="A4" s="24" t="s">
        <v>134</v>
      </c>
    </row>
    <row r="5" ht="15" customHeight="1">
      <c r="A5" s="3" t="s">
        <v>266</v>
      </c>
    </row>
    <row r="6" ht="15" customHeight="1">
      <c r="A6" s="3"/>
    </row>
    <row r="7" ht="15" customHeight="1">
      <c r="A7" s="3"/>
    </row>
    <row r="8" s="20" customFormat="1" ht="15" customHeight="1">
      <c r="A8" s="26"/>
    </row>
    <row r="9" ht="60" customHeight="1">
      <c r="A9" s="27" t="s">
        <v>298</v>
      </c>
    </row>
    <row r="10" ht="65.1" customHeight="1">
      <c r="A10" s="104" t="s">
        <v>302</v>
      </c>
    </row>
    <row r="11" ht="15" customHeight="1">
      <c r="A11" s="3" t="s">
        <v>299</v>
      </c>
    </row>
    <row r="12" ht="15" customHeight="1">
      <c r="A12" s="3" t="s">
        <v>307</v>
      </c>
    </row>
    <row r="13" ht="30" customHeight="1">
      <c r="A13" s="103" t="s">
        <v>309</v>
      </c>
    </row>
    <row r="14" ht="15" customHeight="1">
      <c r="A14" s="3" t="s">
        <v>300</v>
      </c>
    </row>
    <row r="15" ht="15" customHeight="1">
      <c r="A15" s="3" t="s">
        <v>301</v>
      </c>
    </row>
    <row r="17" s="20" customFormat="1" ht="15" customHeight="1">
      <c r="A17" s="26"/>
    </row>
    <row r="18" ht="30" customHeight="1">
      <c r="A18" s="23" t="s">
        <v>133</v>
      </c>
    </row>
    <row r="19" ht="84.95" customHeight="1">
      <c r="A19" s="103" t="s">
        <v>310</v>
      </c>
    </row>
    <row r="20" ht="45" customHeight="1">
      <c r="A20" s="103" t="s">
        <v>303</v>
      </c>
    </row>
    <row r="21" ht="30" customHeight="1">
      <c r="A21" s="103" t="s">
        <v>308</v>
      </c>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4"/>
  <sheetViews>
    <sheetView workbookViewId="0" topLeftCell="A1">
      <selection activeCell="D1" sqref="D1"/>
    </sheetView>
  </sheetViews>
  <sheetFormatPr defaultColWidth="8.8515625" defaultRowHeight="15"/>
  <cols>
    <col min="1" max="1" width="50.7109375" style="1" customWidth="1"/>
    <col min="2" max="5" width="15.7109375" style="1" customWidth="1"/>
    <col min="6" max="6" width="15.7109375" style="73" customWidth="1"/>
    <col min="7" max="16384" width="8.8515625" style="1" customWidth="1"/>
  </cols>
  <sheetData>
    <row r="1" ht="15">
      <c r="A1" s="6" t="s">
        <v>135</v>
      </c>
    </row>
    <row r="2" spans="1:5" ht="30" customHeight="1">
      <c r="A2" s="152" t="s">
        <v>158</v>
      </c>
      <c r="B2" s="152"/>
      <c r="C2" s="152"/>
      <c r="D2" s="152"/>
      <c r="E2" s="152"/>
    </row>
    <row r="4" spans="1:6" s="6" customFormat="1" ht="30" customHeight="1">
      <c r="A4" s="46" t="s">
        <v>60</v>
      </c>
      <c r="B4" s="45" t="s">
        <v>37</v>
      </c>
      <c r="C4" s="45" t="s">
        <v>38</v>
      </c>
      <c r="D4" s="45" t="s">
        <v>39</v>
      </c>
      <c r="E4" s="67" t="s">
        <v>138</v>
      </c>
      <c r="F4" s="67" t="s">
        <v>166</v>
      </c>
    </row>
    <row r="5" spans="1:6" s="6" customFormat="1" ht="30" customHeight="1">
      <c r="A5" s="60" t="s">
        <v>186</v>
      </c>
      <c r="B5" s="121">
        <v>5.5</v>
      </c>
      <c r="C5" s="121">
        <v>5.4</v>
      </c>
      <c r="D5" s="121">
        <v>4.4</v>
      </c>
      <c r="E5" s="121">
        <v>3.9453409745</v>
      </c>
      <c r="F5" s="74" t="s">
        <v>167</v>
      </c>
    </row>
    <row r="6" spans="1:6" s="6" customFormat="1" ht="30" customHeight="1">
      <c r="A6" s="60" t="s">
        <v>42</v>
      </c>
      <c r="B6" s="121">
        <v>6.2</v>
      </c>
      <c r="C6" s="121">
        <v>6.2</v>
      </c>
      <c r="D6" s="121">
        <v>5.2</v>
      </c>
      <c r="E6" s="121">
        <v>5.1972681558</v>
      </c>
      <c r="F6" s="74" t="s">
        <v>167</v>
      </c>
    </row>
    <row r="7" spans="1:6" s="6" customFormat="1" ht="30" customHeight="1">
      <c r="A7" s="60" t="s">
        <v>43</v>
      </c>
      <c r="B7" s="121">
        <v>4.8</v>
      </c>
      <c r="C7" s="121">
        <v>4.5</v>
      </c>
      <c r="D7" s="121">
        <v>3.5</v>
      </c>
      <c r="E7" s="121">
        <v>2.6903083958</v>
      </c>
      <c r="F7" s="74" t="s">
        <v>167</v>
      </c>
    </row>
    <row r="8" spans="1:6" ht="30" customHeight="1">
      <c r="A8" s="60" t="s">
        <v>187</v>
      </c>
      <c r="B8" s="121">
        <v>18.6</v>
      </c>
      <c r="C8" s="121">
        <v>21</v>
      </c>
      <c r="D8" s="121">
        <v>22.9</v>
      </c>
      <c r="E8" s="121">
        <v>21.513763489</v>
      </c>
      <c r="F8" s="74" t="s">
        <v>167</v>
      </c>
    </row>
    <row r="9" spans="1:6" ht="30" customHeight="1">
      <c r="A9" s="60" t="s">
        <v>40</v>
      </c>
      <c r="B9" s="121">
        <v>18.9</v>
      </c>
      <c r="C9" s="121">
        <v>21.4</v>
      </c>
      <c r="D9" s="121">
        <v>22.8</v>
      </c>
      <c r="E9" s="121">
        <v>22.932191864</v>
      </c>
      <c r="F9" s="74" t="s">
        <v>167</v>
      </c>
    </row>
    <row r="10" spans="1:6" ht="30" customHeight="1">
      <c r="A10" s="60" t="s">
        <v>41</v>
      </c>
      <c r="B10" s="121">
        <v>18.2</v>
      </c>
      <c r="C10" s="121">
        <v>20.6</v>
      </c>
      <c r="D10" s="121">
        <v>23.1</v>
      </c>
      <c r="E10" s="121">
        <v>20.091816712</v>
      </c>
      <c r="F10" s="74" t="s">
        <v>167</v>
      </c>
    </row>
    <row r="11" spans="1:6" ht="30" customHeight="1">
      <c r="A11" s="60" t="s">
        <v>136</v>
      </c>
      <c r="B11" s="121">
        <v>85.6</v>
      </c>
      <c r="C11" s="121">
        <v>85.2</v>
      </c>
      <c r="D11" s="121" t="s">
        <v>255</v>
      </c>
      <c r="E11" s="121">
        <v>82.022962685</v>
      </c>
      <c r="F11" s="74" t="s">
        <v>168</v>
      </c>
    </row>
    <row r="12" spans="1:6" ht="30" customHeight="1">
      <c r="A12" s="60" t="s">
        <v>137</v>
      </c>
      <c r="B12" s="121">
        <v>25.4</v>
      </c>
      <c r="C12" s="122" t="s">
        <v>164</v>
      </c>
      <c r="D12" s="121">
        <v>31</v>
      </c>
      <c r="E12" s="121">
        <v>47.712347315</v>
      </c>
      <c r="F12" s="74" t="s">
        <v>169</v>
      </c>
    </row>
    <row r="14" ht="15">
      <c r="A14" s="1" t="s">
        <v>165</v>
      </c>
    </row>
  </sheetData>
  <mergeCells count="1">
    <mergeCell ref="A2:E2"/>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45"/>
  <sheetViews>
    <sheetView workbookViewId="0" topLeftCell="A1">
      <selection activeCell="E1" sqref="E1"/>
    </sheetView>
  </sheetViews>
  <sheetFormatPr defaultColWidth="10.421875" defaultRowHeight="15"/>
  <cols>
    <col min="1" max="1" width="12.7109375" style="42" customWidth="1"/>
    <col min="2" max="2" width="18.7109375" style="42" customWidth="1"/>
    <col min="3" max="6" width="11.7109375" style="42" customWidth="1"/>
    <col min="7" max="7" width="3.7109375" style="42" customWidth="1"/>
    <col min="8" max="8" width="12.7109375" style="42" customWidth="1"/>
    <col min="9" max="9" width="18.7109375" style="42" customWidth="1"/>
    <col min="10" max="13" width="11.7109375" style="42" customWidth="1"/>
    <col min="14" max="16384" width="10.421875" style="42" customWidth="1"/>
  </cols>
  <sheetData>
    <row r="1" ht="15">
      <c r="A1" s="55" t="s">
        <v>139</v>
      </c>
    </row>
    <row r="3" ht="15">
      <c r="A3" s="42" t="s">
        <v>147</v>
      </c>
    </row>
    <row r="5" spans="1:6" ht="15">
      <c r="A5" s="12" t="s">
        <v>148</v>
      </c>
      <c r="B5" s="12"/>
      <c r="C5" s="12"/>
      <c r="D5" s="12"/>
      <c r="E5" s="12"/>
      <c r="F5" s="12"/>
    </row>
    <row r="6" spans="1:6" ht="15">
      <c r="A6" s="49"/>
      <c r="B6" s="49"/>
      <c r="C6" s="49" t="s">
        <v>46</v>
      </c>
      <c r="D6" s="49" t="s">
        <v>47</v>
      </c>
      <c r="E6" s="49" t="s">
        <v>48</v>
      </c>
      <c r="F6" s="49" t="s">
        <v>52</v>
      </c>
    </row>
    <row r="7" spans="1:6" ht="15" customHeight="1">
      <c r="A7" s="153" t="s">
        <v>138</v>
      </c>
      <c r="B7" s="49" t="s">
        <v>140</v>
      </c>
      <c r="C7" s="79">
        <v>552.013582</v>
      </c>
      <c r="D7" s="79">
        <v>1612.951098</v>
      </c>
      <c r="E7" s="79">
        <v>254.083657</v>
      </c>
      <c r="F7" s="79">
        <v>2420.061385</v>
      </c>
    </row>
    <row r="8" spans="1:6" ht="15">
      <c r="A8" s="153"/>
      <c r="B8" s="49" t="s">
        <v>141</v>
      </c>
      <c r="C8" s="79">
        <v>259.903881</v>
      </c>
      <c r="D8" s="79">
        <v>785.894218</v>
      </c>
      <c r="E8" s="79">
        <v>134.244967</v>
      </c>
      <c r="F8" s="79">
        <v>1181.056114</v>
      </c>
    </row>
    <row r="9" spans="1:6" ht="15">
      <c r="A9" s="153"/>
      <c r="B9" s="49" t="s">
        <v>142</v>
      </c>
      <c r="C9" s="79">
        <v>292.109701</v>
      </c>
      <c r="D9" s="79">
        <v>827.05688</v>
      </c>
      <c r="E9" s="79">
        <v>119.83869</v>
      </c>
      <c r="F9" s="79">
        <v>1239.005271</v>
      </c>
    </row>
    <row r="10" spans="1:6" ht="15">
      <c r="A10" s="153"/>
      <c r="B10" s="49" t="s">
        <v>143</v>
      </c>
      <c r="C10" s="79">
        <v>1170.742359</v>
      </c>
      <c r="D10" s="79">
        <v>12881.685518</v>
      </c>
      <c r="E10" s="79">
        <v>8307.698812</v>
      </c>
      <c r="F10" s="79">
        <v>22413.196785</v>
      </c>
    </row>
    <row r="11" spans="1:6" ht="15">
      <c r="A11" s="153"/>
      <c r="B11" s="49" t="s">
        <v>144</v>
      </c>
      <c r="C11" s="79">
        <v>559.88271</v>
      </c>
      <c r="D11" s="79">
        <v>6063.360585</v>
      </c>
      <c r="E11" s="79">
        <v>4778.612231</v>
      </c>
      <c r="F11" s="79">
        <v>11427.82715</v>
      </c>
    </row>
    <row r="12" spans="1:6" ht="15">
      <c r="A12" s="153"/>
      <c r="B12" s="49" t="s">
        <v>145</v>
      </c>
      <c r="C12" s="79">
        <v>610.859649</v>
      </c>
      <c r="D12" s="79">
        <v>6818.324933</v>
      </c>
      <c r="E12" s="79">
        <v>3529.086581</v>
      </c>
      <c r="F12" s="79">
        <v>10985.369635</v>
      </c>
    </row>
    <row r="13" spans="1:6" ht="15">
      <c r="A13" s="153"/>
      <c r="B13" s="49" t="s">
        <v>49</v>
      </c>
      <c r="C13" s="79">
        <v>169.610563</v>
      </c>
      <c r="D13" s="79">
        <v>1974.567678</v>
      </c>
      <c r="E13" s="79">
        <v>2419.763979</v>
      </c>
      <c r="F13" s="79">
        <v>4567.885302</v>
      </c>
    </row>
    <row r="14" spans="1:6" ht="15">
      <c r="A14" s="153"/>
      <c r="B14" s="49" t="s">
        <v>50</v>
      </c>
      <c r="C14" s="79">
        <v>433.648479</v>
      </c>
      <c r="D14" s="79">
        <v>5788.864763</v>
      </c>
      <c r="E14" s="79">
        <v>4585.803931</v>
      </c>
      <c r="F14" s="79">
        <v>10830.066444</v>
      </c>
    </row>
    <row r="15" spans="1:6" ht="15">
      <c r="A15" s="153"/>
      <c r="B15" s="49" t="s">
        <v>146</v>
      </c>
      <c r="C15" s="79">
        <v>567.483317</v>
      </c>
      <c r="D15" s="79">
        <v>5118.253077</v>
      </c>
      <c r="E15" s="79">
        <v>1302.130902</v>
      </c>
      <c r="F15" s="79">
        <v>7015.245039</v>
      </c>
    </row>
    <row r="18" spans="1:6" ht="15">
      <c r="A18" s="12" t="s">
        <v>45</v>
      </c>
      <c r="B18" s="12"/>
      <c r="C18" s="12"/>
      <c r="D18" s="12"/>
      <c r="E18" s="12"/>
      <c r="F18" s="12"/>
    </row>
    <row r="19" spans="1:6" ht="15">
      <c r="A19" s="68" t="s">
        <v>294</v>
      </c>
      <c r="B19" s="70"/>
      <c r="C19" s="70"/>
      <c r="D19" s="70"/>
      <c r="E19" s="70"/>
      <c r="F19" s="69"/>
    </row>
    <row r="20" spans="1:6" ht="15">
      <c r="A20" s="49"/>
      <c r="B20" s="49"/>
      <c r="C20" s="49" t="s">
        <v>46</v>
      </c>
      <c r="D20" s="49" t="s">
        <v>47</v>
      </c>
      <c r="E20" s="49" t="s">
        <v>48</v>
      </c>
      <c r="F20" s="49" t="s">
        <v>52</v>
      </c>
    </row>
    <row r="21" spans="1:19" ht="15">
      <c r="A21" s="153" t="s">
        <v>51</v>
      </c>
      <c r="B21" s="49" t="s">
        <v>140</v>
      </c>
      <c r="C21" s="106">
        <v>637.092</v>
      </c>
      <c r="D21" s="106">
        <v>1526.591</v>
      </c>
      <c r="E21" s="106">
        <v>165.488</v>
      </c>
      <c r="F21" s="106">
        <v>2329.171</v>
      </c>
      <c r="R21" s="123"/>
      <c r="S21" s="123"/>
    </row>
    <row r="22" spans="1:19" ht="15">
      <c r="A22" s="153"/>
      <c r="B22" s="49" t="s">
        <v>141</v>
      </c>
      <c r="C22" s="106">
        <v>285.638</v>
      </c>
      <c r="D22" s="106">
        <v>730.87</v>
      </c>
      <c r="E22" s="106">
        <v>114.123</v>
      </c>
      <c r="F22" s="106">
        <v>1130.631</v>
      </c>
      <c r="R22" s="123"/>
      <c r="S22" s="123"/>
    </row>
    <row r="23" spans="1:19" ht="15">
      <c r="A23" s="153"/>
      <c r="B23" s="49" t="s">
        <v>142</v>
      </c>
      <c r="C23" s="106">
        <v>351.454</v>
      </c>
      <c r="D23" s="106">
        <v>795.722</v>
      </c>
      <c r="E23" s="106">
        <v>51.365</v>
      </c>
      <c r="F23" s="106">
        <v>1198.541</v>
      </c>
      <c r="R23" s="123"/>
      <c r="S23" s="123"/>
    </row>
    <row r="24" spans="1:19" ht="15">
      <c r="A24" s="153"/>
      <c r="B24" s="49" t="s">
        <v>143</v>
      </c>
      <c r="C24" s="79">
        <v>1642.356</v>
      </c>
      <c r="D24" s="79">
        <v>13353.532</v>
      </c>
      <c r="E24" s="79">
        <v>6984.81</v>
      </c>
      <c r="F24" s="79">
        <v>21980.698</v>
      </c>
      <c r="R24" s="123"/>
      <c r="S24" s="123"/>
    </row>
    <row r="25" spans="1:19" ht="15">
      <c r="A25" s="153"/>
      <c r="B25" s="49" t="s">
        <v>144</v>
      </c>
      <c r="C25" s="79">
        <v>831.132</v>
      </c>
      <c r="D25" s="79">
        <v>6210.55</v>
      </c>
      <c r="E25" s="79">
        <v>4176.457</v>
      </c>
      <c r="F25" s="79">
        <v>11218.138</v>
      </c>
      <c r="R25" s="123"/>
      <c r="S25" s="123"/>
    </row>
    <row r="26" spans="1:19" ht="15">
      <c r="A26" s="153"/>
      <c r="B26" s="49" t="s">
        <v>145</v>
      </c>
      <c r="C26" s="79">
        <v>811.224</v>
      </c>
      <c r="D26" s="79">
        <v>7142.981</v>
      </c>
      <c r="E26" s="79">
        <v>2808.354</v>
      </c>
      <c r="F26" s="79">
        <v>10762.559</v>
      </c>
      <c r="R26" s="123"/>
      <c r="S26" s="123"/>
    </row>
    <row r="27" spans="1:19" ht="15">
      <c r="A27" s="153"/>
      <c r="B27" s="49" t="s">
        <v>49</v>
      </c>
      <c r="C27" s="79">
        <v>284.62</v>
      </c>
      <c r="D27" s="79">
        <v>2394.673</v>
      </c>
      <c r="E27" s="79">
        <v>1823.668</v>
      </c>
      <c r="F27" s="79">
        <v>4502.961</v>
      </c>
      <c r="R27" s="123"/>
      <c r="S27" s="123"/>
    </row>
    <row r="28" spans="1:19" ht="15">
      <c r="A28" s="153"/>
      <c r="B28" s="49" t="s">
        <v>50</v>
      </c>
      <c r="C28" s="79">
        <v>565.726</v>
      </c>
      <c r="D28" s="79">
        <v>5917.164</v>
      </c>
      <c r="E28" s="79">
        <v>3994.47</v>
      </c>
      <c r="F28" s="79">
        <v>10477.36</v>
      </c>
      <c r="R28" s="123"/>
      <c r="S28" s="123"/>
    </row>
    <row r="29" spans="1:19" ht="15">
      <c r="A29" s="153"/>
      <c r="B29" s="49" t="s">
        <v>146</v>
      </c>
      <c r="C29" s="79">
        <v>792.009</v>
      </c>
      <c r="D29" s="79">
        <v>5041.695</v>
      </c>
      <c r="E29" s="79">
        <v>1166.673</v>
      </c>
      <c r="F29" s="79">
        <v>7000.378</v>
      </c>
      <c r="R29" s="123"/>
      <c r="S29" s="123"/>
    </row>
    <row r="30" ht="15">
      <c r="A30" s="14"/>
    </row>
    <row r="31" spans="2:6" ht="15">
      <c r="B31" s="14"/>
      <c r="C31" s="14"/>
      <c r="D31" s="14"/>
      <c r="E31" s="14"/>
      <c r="F31" s="14"/>
    </row>
    <row r="32" spans="1:6" ht="15">
      <c r="A32" s="12" t="s">
        <v>149</v>
      </c>
      <c r="B32" s="49"/>
      <c r="C32" s="49" t="s">
        <v>46</v>
      </c>
      <c r="D32" s="49" t="s">
        <v>47</v>
      </c>
      <c r="E32" s="49" t="s">
        <v>48</v>
      </c>
      <c r="F32" s="49" t="s">
        <v>52</v>
      </c>
    </row>
    <row r="33" spans="1:6" ht="13.9" customHeight="1">
      <c r="A33" s="140" t="s">
        <v>150</v>
      </c>
      <c r="B33" s="49" t="s">
        <v>140</v>
      </c>
      <c r="C33" s="79">
        <f>100*(C21-C7)/C21</f>
        <v>13.354180871836398</v>
      </c>
      <c r="D33" s="79">
        <f aca="true" t="shared" si="0" ref="D33:F33">100*(D21-D7)/D21</f>
        <v>-5.657055360604125</v>
      </c>
      <c r="E33" s="79">
        <f t="shared" si="0"/>
        <v>-53.53600079764091</v>
      </c>
      <c r="F33" s="79">
        <f t="shared" si="0"/>
        <v>-3.90226329453699</v>
      </c>
    </row>
    <row r="34" spans="1:6" ht="15">
      <c r="A34" s="140"/>
      <c r="B34" s="49" t="s">
        <v>141</v>
      </c>
      <c r="C34" s="79">
        <f aca="true" t="shared" si="1" ref="C34:F34">100*(C22-C8)/C22</f>
        <v>9.009347145687887</v>
      </c>
      <c r="D34" s="79">
        <f t="shared" si="1"/>
        <v>-7.528591678410664</v>
      </c>
      <c r="E34" s="79">
        <f t="shared" si="1"/>
        <v>-17.631824435039384</v>
      </c>
      <c r="F34" s="79">
        <f t="shared" si="1"/>
        <v>-4.459909024252819</v>
      </c>
    </row>
    <row r="35" spans="1:6" ht="15">
      <c r="A35" s="140"/>
      <c r="B35" s="49" t="s">
        <v>142</v>
      </c>
      <c r="C35" s="79">
        <f aca="true" t="shared" si="2" ref="C35:F35">100*(C23-C9)/C23</f>
        <v>16.885367359597566</v>
      </c>
      <c r="D35" s="79">
        <f t="shared" si="2"/>
        <v>-3.937918016593735</v>
      </c>
      <c r="E35" s="79">
        <f t="shared" si="2"/>
        <v>-133.30806969726467</v>
      </c>
      <c r="F35" s="79">
        <f t="shared" si="2"/>
        <v>-3.3761273915535686</v>
      </c>
    </row>
    <row r="36" spans="1:6" ht="15">
      <c r="A36" s="140"/>
      <c r="B36" s="49" t="s">
        <v>143</v>
      </c>
      <c r="C36" s="79">
        <f aca="true" t="shared" si="3" ref="C36:F36">100*(C24-C10)/C24</f>
        <v>28.715676808195052</v>
      </c>
      <c r="D36" s="79">
        <f t="shared" si="3"/>
        <v>3.5334957223302346</v>
      </c>
      <c r="E36" s="79">
        <f t="shared" si="3"/>
        <v>-18.93951033743223</v>
      </c>
      <c r="F36" s="79">
        <f t="shared" si="3"/>
        <v>-1.9676298951016014</v>
      </c>
    </row>
    <row r="37" spans="1:6" ht="15">
      <c r="A37" s="140"/>
      <c r="B37" s="49" t="s">
        <v>144</v>
      </c>
      <c r="C37" s="79">
        <f aca="true" t="shared" si="4" ref="C37:F37">100*(C25-C11)/C25</f>
        <v>32.63612639147572</v>
      </c>
      <c r="D37" s="79">
        <f t="shared" si="4"/>
        <v>2.3699900169872206</v>
      </c>
      <c r="E37" s="79">
        <f t="shared" si="4"/>
        <v>-14.417848214407565</v>
      </c>
      <c r="F37" s="79">
        <f t="shared" si="4"/>
        <v>-1.8691974550500121</v>
      </c>
    </row>
    <row r="38" spans="1:6" ht="15">
      <c r="A38" s="140"/>
      <c r="B38" s="49" t="s">
        <v>145</v>
      </c>
      <c r="C38" s="79">
        <f aca="true" t="shared" si="5" ref="C38:F38">100*(C26-C12)/C26</f>
        <v>24.69901667110441</v>
      </c>
      <c r="D38" s="79">
        <f t="shared" si="5"/>
        <v>4.5451061258597765</v>
      </c>
      <c r="E38" s="79">
        <f t="shared" si="5"/>
        <v>-25.6638793043897</v>
      </c>
      <c r="F38" s="79">
        <f t="shared" si="5"/>
        <v>-2.070238453512774</v>
      </c>
    </row>
    <row r="39" spans="1:6" ht="15">
      <c r="A39" s="140"/>
      <c r="B39" s="49" t="s">
        <v>49</v>
      </c>
      <c r="C39" s="79">
        <f aca="true" t="shared" si="6" ref="C39:F39">100*(C27-C13)/C27</f>
        <v>40.40806584217553</v>
      </c>
      <c r="D39" s="79">
        <f t="shared" si="6"/>
        <v>17.543327293538614</v>
      </c>
      <c r="E39" s="79">
        <f t="shared" si="6"/>
        <v>-32.6866501468469</v>
      </c>
      <c r="F39" s="79">
        <f t="shared" si="6"/>
        <v>-1.4418135533485508</v>
      </c>
    </row>
    <row r="40" spans="1:6" ht="15">
      <c r="A40" s="140"/>
      <c r="B40" s="49" t="s">
        <v>50</v>
      </c>
      <c r="C40" s="79">
        <f aca="true" t="shared" si="7" ref="C40:F40">100*(C28-C14)/C28</f>
        <v>23.346553101678197</v>
      </c>
      <c r="D40" s="79">
        <f t="shared" si="7"/>
        <v>2.1682555528290273</v>
      </c>
      <c r="E40" s="79">
        <f t="shared" si="7"/>
        <v>-14.803814548613474</v>
      </c>
      <c r="F40" s="79">
        <f t="shared" si="7"/>
        <v>-3.3663675200623007</v>
      </c>
    </row>
    <row r="41" spans="1:6" ht="15">
      <c r="A41" s="140"/>
      <c r="B41" s="49" t="s">
        <v>146</v>
      </c>
      <c r="C41" s="79">
        <f aca="true" t="shared" si="8" ref="C41:F41">100*(C29-C15)/C29</f>
        <v>28.348880252623385</v>
      </c>
      <c r="D41" s="79">
        <f t="shared" si="8"/>
        <v>-1.5184987786845614</v>
      </c>
      <c r="E41" s="79">
        <f t="shared" si="8"/>
        <v>-11.610614285236746</v>
      </c>
      <c r="F41" s="79">
        <f t="shared" si="8"/>
        <v>-0.21237480318920865</v>
      </c>
    </row>
    <row r="43" ht="22.5" customHeight="1">
      <c r="A43" s="107" t="s">
        <v>296</v>
      </c>
    </row>
    <row r="44" ht="15">
      <c r="A44" s="107" t="s">
        <v>295</v>
      </c>
    </row>
    <row r="45" ht="15">
      <c r="A45" s="107" t="s">
        <v>297</v>
      </c>
    </row>
  </sheetData>
  <mergeCells count="3">
    <mergeCell ref="A7:A15"/>
    <mergeCell ref="A33:A41"/>
    <mergeCell ref="A21:A29"/>
  </mergeCells>
  <printOptions/>
  <pageMargins left="0.7086614173228347" right="0.7086614173228347" top="0.7480314960629921" bottom="0.7480314960629921" header="0.31496062992125984" footer="0.31496062992125984"/>
  <pageSetup horizontalDpi="600" verticalDpi="600" orientation="landscape" paperSize="9" scale="81" r:id="rId1"/>
  <headerFooter>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ZDRENTU Bogdan-Sorin (ESTAT)</dc:creator>
  <cp:keywords/>
  <dc:description/>
  <cp:lastModifiedBy>GAGEL Sabine (ESTAT)</cp:lastModifiedBy>
  <cp:lastPrinted>2022-10-18T10:59:27Z</cp:lastPrinted>
  <dcterms:created xsi:type="dcterms:W3CDTF">2016-07-21T15:32:48Z</dcterms:created>
  <dcterms:modified xsi:type="dcterms:W3CDTF">2024-01-10T14:54:08Z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2023-12-18T16:30:56Z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8fd4a8b3-0abc-4e4b-9233-1daed17f97a8</vt:lpwstr>
  </property>
  <property fmtid="{D5CDD505-2E9C-101B-9397-08002B2CF9AE}" pid="8" name="MSIP_Label_6bd9ddd1-4d20-43f6-abfa-fc3c07406f94_ContentBits">
    <vt:lpwstr>0</vt:lpwstr>
  </property>
</Properties>
</file>