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codeName="ThisWorkbook" defaultThemeVersion="124226"/>
  <bookViews>
    <workbookView xWindow="65416" yWindow="65416" windowWidth="29040" windowHeight="15840" activeTab="1"/>
  </bookViews>
  <sheets>
    <sheet name="Information" sheetId="23" r:id="rId1"/>
    <sheet name="13.2.1" sheetId="17" r:id="rId2"/>
    <sheet name="13.3.1.1" sheetId="11" r:id="rId3"/>
    <sheet name="13.3.3.1" sheetId="22" r:id="rId4"/>
    <sheet name="13.3.3.2" sheetId="14" r:id="rId5"/>
    <sheet name="14.2" sheetId="2" r:id="rId6"/>
    <sheet name="15.1" sheetId="3" r:id="rId7"/>
    <sheet name="15.2" sheetId="18" r:id="rId8"/>
    <sheet name="15.3" sheetId="19" r:id="rId9"/>
    <sheet name="18.1" sheetId="12" r:id="rId10"/>
    <sheet name="18.5.1" sheetId="15" r:id="rId11"/>
  </sheets>
  <definedNames>
    <definedName name="_xlnm.Print_Area" localSheetId="1">'13.2.1'!$A$1:$F$37</definedName>
    <definedName name="_xlnm.Print_Titles" localSheetId="1">'13.2.1'!$A:$A,'13.2.1'!$3:$3</definedName>
  </definedNames>
  <calcPr calcId="191029"/>
  <extLst/>
</workbook>
</file>

<file path=xl/sharedStrings.xml><?xml version="1.0" encoding="utf-8"?>
<sst xmlns="http://schemas.openxmlformats.org/spreadsheetml/2006/main" count="674" uniqueCount="311">
  <si>
    <t>Start date</t>
  </si>
  <si>
    <t>End date</t>
  </si>
  <si>
    <t>Preparation of the survey</t>
  </si>
  <si>
    <t>Fieldwork</t>
  </si>
  <si>
    <t>Reminders and follow-up</t>
  </si>
  <si>
    <t>Non-response survey</t>
  </si>
  <si>
    <t>Processing (quality control, editing, imputation, etc.)</t>
  </si>
  <si>
    <t>Transmission of dataset to Eurostat*</t>
  </si>
  <si>
    <t>* Please indicate in the column 'start date' the date of the first transmission of the complete dataset and in the column 'end date' the date of transmission of the final dataset.</t>
  </si>
  <si>
    <t>Survey vehicle</t>
  </si>
  <si>
    <t>Not at all</t>
  </si>
  <si>
    <t>Partly (i.e. some questions only)</t>
  </si>
  <si>
    <t>Fully (i.e. all questions)</t>
  </si>
  <si>
    <t>If embedded in another survey, please give a short description of this survey.</t>
  </si>
  <si>
    <t>Number</t>
  </si>
  <si>
    <t>%</t>
  </si>
  <si>
    <t>Item non-response rate (%)</t>
  </si>
  <si>
    <t>Imputation method used</t>
  </si>
  <si>
    <t>Coefficient of variation</t>
  </si>
  <si>
    <t>Over-coverage rate (%)</t>
  </si>
  <si>
    <r>
      <rPr>
        <i/>
        <sz val="10"/>
        <color theme="1"/>
        <rFont val="Calibri"/>
        <family val="2"/>
        <scheme val="minor"/>
      </rPr>
      <t xml:space="preserve">
Please add rows as necessary.</t>
    </r>
    <r>
      <rPr>
        <sz val="10"/>
        <color theme="1"/>
        <rFont val="Calibri"/>
        <family val="2"/>
        <scheme val="minor"/>
      </rPr>
      <t xml:space="preserve">
</t>
    </r>
  </si>
  <si>
    <t>Examples / guidelines for each type of unit non-response</t>
  </si>
  <si>
    <t>Non-contact</t>
  </si>
  <si>
    <t>Refusal</t>
  </si>
  <si>
    <t>Inability to respond</t>
  </si>
  <si>
    <t>Other non-response</t>
  </si>
  <si>
    <t>Total unit non-response</t>
  </si>
  <si>
    <t>Types of unit non-response</t>
  </si>
  <si>
    <t>Rejected questionnaires</t>
  </si>
  <si>
    <t>Please specify the other types of non-response encountered.</t>
  </si>
  <si>
    <t>Imputation rate (%)</t>
  </si>
  <si>
    <t>Please add rows as necessary.</t>
  </si>
  <si>
    <t>If yes - please list the variables for which you used data from administrative sources?
(List of variables according to the code book, e.g. HATLEVEL.)</t>
  </si>
  <si>
    <t>Yes</t>
  </si>
  <si>
    <t>If yes - please provide an estimate of the percentage of proxy interviews (as % of the total number of interviews).</t>
  </si>
  <si>
    <t>Method for random selection of the NFE activities</t>
  </si>
  <si>
    <r>
      <t>Other ineligible</t>
    </r>
    <r>
      <rPr>
        <i/>
        <sz val="10"/>
        <rFont val="Calibri"/>
        <family val="2"/>
        <scheme val="minor"/>
      </rPr>
      <t xml:space="preserve">
E.g. no dwelling exists at the selected address or selected individual has died between the reference data of the sampling frame and the moment of the interview.</t>
    </r>
  </si>
  <si>
    <t>2007 AES (pilot)</t>
  </si>
  <si>
    <t>2011 AES</t>
  </si>
  <si>
    <t>2016 AES</t>
  </si>
  <si>
    <t>Participation rate in non-formal education, age 25-64 - women</t>
  </si>
  <si>
    <t>Participation rate in non-formal education, age 25-64 - men</t>
  </si>
  <si>
    <t>Participation rate in formal education, age 25-64 - women</t>
  </si>
  <si>
    <t>Participation rate in formal education, age 25-64 - men</t>
  </si>
  <si>
    <t>Variable (according to the code book, e.g. HATLEVEL)</t>
  </si>
  <si>
    <t>Population according to EU-LFS</t>
  </si>
  <si>
    <t>ISCED 0-2</t>
  </si>
  <si>
    <t>ISCED 3-4</t>
  </si>
  <si>
    <t>ISCED 5-8</t>
  </si>
  <si>
    <t>Age 25-34, total sex</t>
  </si>
  <si>
    <t>Age 35-54, total sex</t>
  </si>
  <si>
    <t>EU-LFS</t>
  </si>
  <si>
    <t>ISCED total</t>
  </si>
  <si>
    <t>Unit response (population in the net sample, i.e. actual number of respondents)</t>
  </si>
  <si>
    <t>Total population aged 25-34</t>
  </si>
  <si>
    <t>Total population aged 35-54</t>
  </si>
  <si>
    <t>No one was at home or the questionnaire was never sent back.</t>
  </si>
  <si>
    <t>Number of respondents (net sample)</t>
  </si>
  <si>
    <t>Indicator</t>
  </si>
  <si>
    <t>Estimated value of the indicator (weighted)</t>
  </si>
  <si>
    <t>AES main indicator (in %)</t>
  </si>
  <si>
    <t>Unit non-response rate (weighted)</t>
  </si>
  <si>
    <t>Standard error</t>
  </si>
  <si>
    <r>
      <t xml:space="preserve">95% confidence interval
</t>
    </r>
    <r>
      <rPr>
        <i/>
        <sz val="10"/>
        <rFont val="Calibri"/>
        <family val="2"/>
        <scheme val="minor"/>
      </rPr>
      <t>(please provide 2 decimals for the CI)</t>
    </r>
  </si>
  <si>
    <t>Number of households</t>
  </si>
  <si>
    <t>The selected household/person was contacted but refused to take part in the survey.</t>
  </si>
  <si>
    <t>The selected household/person was unable to participate due to language barriers or cognitive or physical incapacity to respond.</t>
  </si>
  <si>
    <t>Calculation of unit non-response</t>
  </si>
  <si>
    <t>Is the unit non-response calculated at household level or at individual (person) level?</t>
  </si>
  <si>
    <t>Number of individuals (persons)</t>
  </si>
  <si>
    <t>un-weighted</t>
  </si>
  <si>
    <t>weighted</t>
  </si>
  <si>
    <t>For the weighted unit non-response rate, please state the definition of the weights.</t>
  </si>
  <si>
    <t>The selected household/person did take part but the survey form cannot be used (poor quality - e.g. strong inconsistencies; unacceptable item-response / person left most of the questions unanswered; survey form got lost and interview cannot be repeated; etc.).</t>
  </si>
  <si>
    <t>Unit non-response rate (%)</t>
  </si>
  <si>
    <t>Countries with household sampling should at least provide information for the total population and the unit response.</t>
  </si>
  <si>
    <r>
      <t xml:space="preserve">Total population
</t>
    </r>
    <r>
      <rPr>
        <i/>
        <sz val="10"/>
        <rFont val="Calibri"/>
        <family val="2"/>
        <scheme val="minor"/>
      </rPr>
      <t>(please indicate the source of the total population data, e.g. census, LFS, register, etc.)</t>
    </r>
  </si>
  <si>
    <t>Please provide the information according to your sampling approach (sample of households or individuals).</t>
  </si>
  <si>
    <r>
      <t xml:space="preserve">Unit non-response rate (un-weighted)
</t>
    </r>
    <r>
      <rPr>
        <i/>
        <sz val="10"/>
        <rFont val="Calibri"/>
        <family val="2"/>
        <scheme val="minor"/>
      </rPr>
      <t>(unit non-response / eligible persons * 100)</t>
    </r>
  </si>
  <si>
    <t>Number of eligible households/persons minus number of households/persons in the net sample.</t>
  </si>
  <si>
    <t>Unit non-response (number of eligible persons minus number of persons in the net sample)</t>
  </si>
  <si>
    <r>
      <t xml:space="preserve">Number of eligible elements
</t>
    </r>
    <r>
      <rPr>
        <i/>
        <sz val="10"/>
        <rFont val="Calibri"/>
        <family val="2"/>
        <scheme val="minor"/>
      </rPr>
      <t>I.e. the gross sample size minus the ineligible cases.</t>
    </r>
  </si>
  <si>
    <t>Survey participation</t>
  </si>
  <si>
    <t>Please indicate whether participation in the survey is mandatory or voluntary for respondents.</t>
  </si>
  <si>
    <t>2022 AES quality report - annex</t>
  </si>
  <si>
    <t>CAPI = computer assisted personal interview, i.e. interviewer is present</t>
  </si>
  <si>
    <t>CAWI = computer assisted web-interview, self-administered</t>
  </si>
  <si>
    <t>PAPI = paper assisted personal interview, i.e. interviewer is present</t>
  </si>
  <si>
    <t>Other (PASI - paper assisted self-administered interview, CASI - non-web-based computer assisted self-administered interview)</t>
  </si>
  <si>
    <t>INTMETHOD = 1</t>
  </si>
  <si>
    <t>INTMETHOD = 2</t>
  </si>
  <si>
    <t>INTMETHOD = 3</t>
  </si>
  <si>
    <t>INTMETHOD = 4</t>
  </si>
  <si>
    <t>INTMETHOD = 5</t>
  </si>
  <si>
    <t>Total (= net sample)</t>
  </si>
  <si>
    <t>Did you pilot test the 2022 AES questionnaire?</t>
  </si>
  <si>
    <t>Did you allow proxy answers for the 2022 AES?</t>
  </si>
  <si>
    <t>(INTPART = 2 / net sample)*100</t>
  </si>
  <si>
    <t>Please describe the method used for selecting the random NFE activities.</t>
  </si>
  <si>
    <t>Table 18.1 Source data</t>
  </si>
  <si>
    <t>Table 13.3.3.1 Unit non-response - rate</t>
  </si>
  <si>
    <t>Total population aged 25-69</t>
  </si>
  <si>
    <t>Women aged 25-69</t>
  </si>
  <si>
    <t>Men aged 25-69</t>
  </si>
  <si>
    <t>Total population aged 18-24</t>
  </si>
  <si>
    <t>Total population aged 55-69</t>
  </si>
  <si>
    <t>Women aged 18-24</t>
  </si>
  <si>
    <t>Men aged 18-24</t>
  </si>
  <si>
    <t>Population aged 18-69 with low educational attainment (ISCED 0-2)</t>
  </si>
  <si>
    <t>Population aged 18-69 with medium educational attainment (ISCED 3-4)</t>
  </si>
  <si>
    <t>Population aged 18-69 with high educational attainment (ISCED 5-8)</t>
  </si>
  <si>
    <t>Population aged 18-69 in cities</t>
  </si>
  <si>
    <t>Population aged 18-69 in towns and suburbs</t>
  </si>
  <si>
    <t>Population aged 18-69 in rural areas</t>
  </si>
  <si>
    <t>Population aged 18-69 employed (MAINSTAT=10)</t>
  </si>
  <si>
    <t>Population aged 18-69 unemployed (MAINSTAT=20)</t>
  </si>
  <si>
    <r>
      <t xml:space="preserve">Eligible persons
</t>
    </r>
    <r>
      <rPr>
        <i/>
        <sz val="10"/>
        <rFont val="Calibri"/>
        <family val="2"/>
        <scheme val="minor"/>
      </rPr>
      <t>(for definition see table 13.3.1.1)</t>
    </r>
  </si>
  <si>
    <t>Table 13.3.1.1 Over-coverage - rate</t>
  </si>
  <si>
    <t>Participation rate in non-formal education and training, age 25-69, women - %</t>
  </si>
  <si>
    <t>Participation rate in formal education and training, age 18-24, women - %</t>
  </si>
  <si>
    <t>Participation rate in formal education and training, age 18-24, men - %</t>
  </si>
  <si>
    <t>Participation rate in non-formal education and training, age 25-69, low educational attainment (ISCED 0-2) - %</t>
  </si>
  <si>
    <t>Participation rate in non-formal education and training, age 25-69, medium educational attainment (ISCED 3-4) - %</t>
  </si>
  <si>
    <t>Participation rate in non-formal education and training, age 25-69, high educational attainment (ISCED 5-8) - %</t>
  </si>
  <si>
    <t>Participation rate in non-formal education and training, age 25-69, unemployed - %</t>
  </si>
  <si>
    <t>Informal learning</t>
  </si>
  <si>
    <t>Hours spent in formal and non-formal activities</t>
  </si>
  <si>
    <t>Table 13.3.3.2 Item non-response rate</t>
  </si>
  <si>
    <r>
      <rPr>
        <b/>
        <sz val="10"/>
        <rFont val="Calibri"/>
        <family val="2"/>
        <scheme val="minor"/>
      </rPr>
      <t>2022 AES variables with item non-response rates 10% and higher</t>
    </r>
    <r>
      <rPr>
        <b/>
        <i/>
        <sz val="10"/>
        <rFont val="Calibri"/>
        <family val="2"/>
        <scheme val="minor"/>
      </rPr>
      <t xml:space="preserve">
</t>
    </r>
    <r>
      <rPr>
        <i/>
        <sz val="10"/>
        <rFont val="Calibri"/>
        <family val="2"/>
        <scheme val="minor"/>
      </rPr>
      <t>Item non-response in relation to the relevant target population, i.e. depending on the variable the total population, the population participating in FED, in NFE, etc.</t>
    </r>
  </si>
  <si>
    <t>Please indicate 'none' if item non-response was below 10% for all variables.</t>
  </si>
  <si>
    <t>Table 18.5.1 Imputation - rate</t>
  </si>
  <si>
    <t>Please indicate 'none' if no values at all were imputed.</t>
  </si>
  <si>
    <t>Table 14.2 Project phases - dates</t>
  </si>
  <si>
    <t>Table 15.1 Deviations from 2022 AES concepts and definitions</t>
  </si>
  <si>
    <r>
      <t xml:space="preserve">2022 AES variables
</t>
    </r>
    <r>
      <rPr>
        <i/>
        <sz val="10"/>
        <color theme="1"/>
        <rFont val="Calibri"/>
        <family val="2"/>
        <scheme val="minor"/>
      </rPr>
      <t>Please list the 2022 AES variables for which your national implementation differed and describe the differences. This includes e.g. adding an open answer category and post-coding.
Please also list variables not covered by the EU legislation but added to the national questionnaire.</t>
    </r>
  </si>
  <si>
    <r>
      <t xml:space="preserve">2022 AES questionnaire
</t>
    </r>
    <r>
      <rPr>
        <i/>
        <sz val="10"/>
        <color theme="1"/>
        <rFont val="Calibri"/>
        <family val="2"/>
        <scheme val="minor"/>
      </rPr>
      <t>Please indicate any deviations from the suggested European questionnaire (section 2 of the 2022 AES manual).</t>
    </r>
  </si>
  <si>
    <r>
      <t xml:space="preserve">2022 AES concepts and definitions
</t>
    </r>
    <r>
      <rPr>
        <i/>
        <sz val="10"/>
        <color theme="1"/>
        <rFont val="Calibri"/>
        <family val="2"/>
        <scheme val="minor"/>
      </rPr>
      <t>Please list the 2022 AES concepts and definitions (section 3 - explanatory notes of the 2022 AES manual) for which your national survey differed and describe the differences.</t>
    </r>
  </si>
  <si>
    <t>Table 15.2 Comparability - over time</t>
  </si>
  <si>
    <t>Share of job-related activities in non-formal education (for those aged 25-64)</t>
  </si>
  <si>
    <t>Participation rate in informal learning, age 25-64</t>
  </si>
  <si>
    <t>2022 AES</t>
  </si>
  <si>
    <t>Table 15.3 Coherence - cross-domain</t>
  </si>
  <si>
    <t>Age 18-24, total sex</t>
  </si>
  <si>
    <t>Age 18-24, women</t>
  </si>
  <si>
    <t>Age 18-24, men</t>
  </si>
  <si>
    <t>Age 25-69, total sex</t>
  </si>
  <si>
    <t>Age 25-69, women</t>
  </si>
  <si>
    <t>Age 25-69, men</t>
  </si>
  <si>
    <t>Age 55-69, total sex</t>
  </si>
  <si>
    <t>For EU-LFS please use the reference period that is closest to your national 2022 AES data collection period.</t>
  </si>
  <si>
    <t>Population according to 2022 AES</t>
  </si>
  <si>
    <t>Difference between 2022 AES and EU-LFS (%)</t>
  </si>
  <si>
    <t>(EU-LFS - 2022 AES) / EU-LFS *100</t>
  </si>
  <si>
    <t>Participation in non-formal education and training</t>
  </si>
  <si>
    <t>Participation in formal education and training</t>
  </si>
  <si>
    <t>Non-formal learning activities</t>
  </si>
  <si>
    <t>Cost of non-formal learning activities</t>
  </si>
  <si>
    <t>Table 13.2.1 Sampling errors - indicators for 2022 AES key statistics</t>
  </si>
  <si>
    <t>Participation rate in non-formal education and training, age 25-69, men - %</t>
  </si>
  <si>
    <t>This table compares main indicators over time to illustrate the development. It refers to age 25-64, as only this age group was mandatory in previous waves.</t>
  </si>
  <si>
    <t>The 2022 AES was a stand-alone survey.</t>
  </si>
  <si>
    <t xml:space="preserve">The 2022 AES was embedded in another survey. </t>
  </si>
  <si>
    <t>Did you use data from administrative sources for the 2022 AES?</t>
  </si>
  <si>
    <t>Survey type</t>
  </si>
  <si>
    <t>CATI = computer assisted telephone interview, i.e. interviewer is present</t>
  </si>
  <si>
    <t>*)</t>
  </si>
  <si>
    <t>*) 2011 AES collected INF differently and is therefore not included.</t>
  </si>
  <si>
    <t>Online table</t>
  </si>
  <si>
    <t>trng_aes_100</t>
  </si>
  <si>
    <t>trng_aes_188</t>
  </si>
  <si>
    <t>trng_aes_200</t>
  </si>
  <si>
    <t>(1) Indicators for which a precision threshold is provided in the AES Regulation</t>
  </si>
  <si>
    <t>Participation rate in non-formal education and training, age 25-69, employed - %</t>
  </si>
  <si>
    <t>Participation rate in non-formal education and training, age 25-69, outside the labour force - %</t>
  </si>
  <si>
    <t>Share of job-related activities among non-formal learning activities, age 25-69 - %</t>
  </si>
  <si>
    <t>Share of job-related activities among non-formal learning activities, age 18-24 - %</t>
  </si>
  <si>
    <t>Average number of instruction hours spent by a participant in the most recent formal education activity, age 18-69 - hours</t>
  </si>
  <si>
    <t>Average number of instruction hours spent by a participant in the non-formal learning activities, age 18-69 - hours</t>
  </si>
  <si>
    <t>Average amount paid by a participant for all the expenses related to the non-formal learning activities, age 18-69 - EUR</t>
  </si>
  <si>
    <r>
      <t xml:space="preserve">Participation rate in formal education and training, age 18-24 - % </t>
    </r>
    <r>
      <rPr>
        <b/>
        <vertAlign val="superscript"/>
        <sz val="10"/>
        <rFont val="Calibri"/>
        <family val="2"/>
        <scheme val="minor"/>
      </rPr>
      <t>(1)</t>
    </r>
  </si>
  <si>
    <t>Participation rate in formal education and training, age 25-69 - %</t>
  </si>
  <si>
    <r>
      <t>Participation rate in non-formal education and training, age 25-69 - %</t>
    </r>
    <r>
      <rPr>
        <b/>
        <vertAlign val="superscript"/>
        <sz val="10"/>
        <rFont val="Calibri"/>
        <family val="2"/>
        <scheme val="minor"/>
      </rPr>
      <t xml:space="preserve"> (1)</t>
    </r>
  </si>
  <si>
    <t>Participation rate in non-formal education and training, age 18-24 - %</t>
  </si>
  <si>
    <t>Participation rate in non-formal education and training, age 25-34 - %</t>
  </si>
  <si>
    <t>Participation rate in non-formal education and training, age 35-54 - %</t>
  </si>
  <si>
    <t>Participation rate in non-formal education and training, age 55-69 - %</t>
  </si>
  <si>
    <t>Participation rate in informal learning, age 18-69 - %</t>
  </si>
  <si>
    <t>Participation rate in formal education, age 25-64</t>
  </si>
  <si>
    <t>Participation rate in non-formal education, age 25-64</t>
  </si>
  <si>
    <r>
      <t xml:space="preserve">Ineligible: out-of-scope
</t>
    </r>
    <r>
      <rPr>
        <i/>
        <sz val="10"/>
        <rFont val="Calibri"/>
        <family val="2"/>
        <scheme val="minor"/>
      </rPr>
      <t>E.g. selected person/household is not in the target population, i.e. person/all household members under 18 or over 69 years old.</t>
    </r>
  </si>
  <si>
    <t>Population aged 18-69 outside the labour force (MAINSTAT=31, 32, 33, 34, 35 or 36)</t>
  </si>
  <si>
    <t>Numerator / Average</t>
  </si>
  <si>
    <t>Population / Denominator</t>
  </si>
  <si>
    <t>N</t>
  </si>
  <si>
    <t>pop(1000)</t>
  </si>
  <si>
    <t xml:space="preserve">AGE = [18,24] </t>
  </si>
  <si>
    <t xml:space="preserve">AGE = [25,69] </t>
  </si>
  <si>
    <t>FED = 1</t>
  </si>
  <si>
    <t>13.2.1</t>
  </si>
  <si>
    <t>Participation rate in formal education and training, age 18-24 - %</t>
  </si>
  <si>
    <t>AGE = [18,24] and SEX = 2</t>
  </si>
  <si>
    <t>AGE = [18,24] and SEX = 1</t>
  </si>
  <si>
    <t>13.3.3.1</t>
  </si>
  <si>
    <t>NFE = 1</t>
  </si>
  <si>
    <t>Participation rate in non-formal education and training, age 25-69 - %</t>
  </si>
  <si>
    <t>AGE = [25,69] and SEX = 2</t>
  </si>
  <si>
    <t>AGE = [25,69] and SEX = 1</t>
  </si>
  <si>
    <t xml:space="preserve">AGE = [25,34] </t>
  </si>
  <si>
    <t>AGE = [25,69]</t>
  </si>
  <si>
    <t>AGE = [18,24]</t>
  </si>
  <si>
    <t xml:space="preserve">AGE = [35,54] </t>
  </si>
  <si>
    <t xml:space="preserve">AGE = [55,69] </t>
  </si>
  <si>
    <t>AGE = [25,69] and HATLEVEL = [000,200]</t>
  </si>
  <si>
    <t>AGE = [25,69] and HATLEVEL = [342,490]</t>
  </si>
  <si>
    <t>AGE = [25,69] and HATLEVEL = [540,800]</t>
  </si>
  <si>
    <t>AGE = [25,69] and MAINSTAT = 10</t>
  </si>
  <si>
    <t>AGE = [25,69] and MAINSTAT = 20</t>
  </si>
  <si>
    <t>AGE = [25,69] and MAINSTAT = [31,36]</t>
  </si>
  <si>
    <t>(NFEACT01_TYPE = 3 or NFEACT01_PURP = 1) + (NFEACT02_TYPE = 3 or NFEACT02_PURP = 1) + (NFEACT03_TYPE = 3 or NFEACT03_PURP = 1) + (NFEACT04_TYPE = 3 or NFEACT04_PURP = 1) + (NFEACT05_TYPE = 3 or NFEACT05_PURP = 1)</t>
  </si>
  <si>
    <t>AGE = [25,69] and NFENUM &gt; 0</t>
  </si>
  <si>
    <t>AGE = [18,24] and NFENUM &gt; 0</t>
  </si>
  <si>
    <t>INF = 1</t>
  </si>
  <si>
    <t>NFEPAIDVALx</t>
  </si>
  <si>
    <t>AVG</t>
  </si>
  <si>
    <t>FEDNBHOURS</t>
  </si>
  <si>
    <t>NFENBHOURSx</t>
  </si>
  <si>
    <t>Calculation methods</t>
  </si>
  <si>
    <t>AGE = [18,69] and HATLEVEL = [000,200]</t>
  </si>
  <si>
    <t>AGE = [18,69] and HATLEVEL = [342,490]</t>
  </si>
  <si>
    <t>AGE = [18,69] and HATLEVEL = [540,800]</t>
  </si>
  <si>
    <t>AGE = [18,69] and DEG_URB = 1</t>
  </si>
  <si>
    <t>AGE = [18,69] and DEG_URB = 2</t>
  </si>
  <si>
    <t>AGE = [18,69] and DEG_URB = 3</t>
  </si>
  <si>
    <t>AGE = [18,69] and MAINSTAT = 10</t>
  </si>
  <si>
    <t>AGE = [18,69] and MAINSTAT = 20</t>
  </si>
  <si>
    <t>AGE = [18,69] and MAINSTAT = [31,36]</t>
  </si>
  <si>
    <t>AGE = [25,64]</t>
  </si>
  <si>
    <t>AGE = [25,64] and SEX = 2</t>
  </si>
  <si>
    <t>AGE = [25,64] and SEX = 1</t>
  </si>
  <si>
    <t>Weight</t>
  </si>
  <si>
    <t>RESPWEIGHT</t>
  </si>
  <si>
    <t>-</t>
  </si>
  <si>
    <t>NFEACTWEIGHT_2</t>
  </si>
  <si>
    <t>NFEACTWEIGHT_5</t>
  </si>
  <si>
    <t>Notes:</t>
  </si>
  <si>
    <t>All rates and ratios are computed excluding no answers.</t>
  </si>
  <si>
    <t>AGE = [18,69]</t>
  </si>
  <si>
    <t xml:space="preserve">AGE = [18,69] and NFEPAIDVALx &gt; 0 </t>
  </si>
  <si>
    <t>AGE = [18,69] and FEDNBHOURS &gt; 0</t>
  </si>
  <si>
    <t xml:space="preserve">AGE = [18,69] and NFENBHOURSx &gt; 0 </t>
  </si>
  <si>
    <t>AGE = [25,64] and NFENUM &gt; 0</t>
  </si>
  <si>
    <t>AGE = [18,69] and INTMETHOD = 1</t>
  </si>
  <si>
    <t>AGE = [18,69] and INTMETHOD = 2</t>
  </si>
  <si>
    <t>AGE = [18,69] and INTMETHOD = 3</t>
  </si>
  <si>
    <t>AGE = [18,69] and INTMETHOD = 4</t>
  </si>
  <si>
    <t>AGE = [18,69] and INTMETHOD = 5</t>
  </si>
  <si>
    <t>HATFATHER</t>
  </si>
  <si>
    <t>JOBTIME</t>
  </si>
  <si>
    <t>NFEPROVIDER2</t>
  </si>
  <si>
    <t>Reference period: 2022</t>
  </si>
  <si>
    <t>November 2021</t>
  </si>
  <si>
    <t>August 2022</t>
  </si>
  <si>
    <t>September 2022</t>
  </si>
  <si>
    <t>December 2022</t>
  </si>
  <si>
    <t>November 2022</t>
  </si>
  <si>
    <t>NA</t>
  </si>
  <si>
    <t>January 2023</t>
  </si>
  <si>
    <t>April 2023</t>
  </si>
  <si>
    <t>No additional variables were included in the national questionnaire.</t>
  </si>
  <si>
    <t>No deviations.</t>
  </si>
  <si>
    <t>No</t>
  </si>
  <si>
    <t>Voluntary</t>
  </si>
  <si>
    <t>ü</t>
  </si>
  <si>
    <t>Individual</t>
  </si>
  <si>
    <t>HHINCOME</t>
  </si>
  <si>
    <t>Mean imputation: Applyng GLM model Least squares means (LS-means) were estimated and onwards used with the standard deviation and a variate generated from a normal distribution with mean 0 and variance 1 for prediction of missing values.</t>
  </si>
  <si>
    <t>(57.67, 62.27)</t>
  </si>
  <si>
    <t>(59.69, 66.93)</t>
  </si>
  <si>
    <t>(53.93, 59.70)</t>
  </si>
  <si>
    <t>(2.44, 3.42)</t>
  </si>
  <si>
    <t>(26.23, 28.77)</t>
  </si>
  <si>
    <t>(30.51, 34.07)</t>
  </si>
  <si>
    <t>(20.48, 24.13)</t>
  </si>
  <si>
    <t>(14.87, 23.41)</t>
  </si>
  <si>
    <t>(30.13, 36.52)</t>
  </si>
  <si>
    <t>(30.08, 34.11)</t>
  </si>
  <si>
    <t>(16.21, 19.76)</t>
  </si>
  <si>
    <t>(1.01, 8.37)</t>
  </si>
  <si>
    <t>(11.70, 14.54)</t>
  </si>
  <si>
    <t>(40.63, 44.72)</t>
  </si>
  <si>
    <t>(32.65, 35.81)</t>
  </si>
  <si>
    <t>(7.35, 14.12)</t>
  </si>
  <si>
    <t>(3.41, 6.25)</t>
  </si>
  <si>
    <t>(59.01, 61.70)</t>
  </si>
  <si>
    <t>(301.67, 416.62)</t>
  </si>
  <si>
    <t>(41.68, 52.29)</t>
  </si>
  <si>
    <t>(316.92, 507.16)</t>
  </si>
  <si>
    <t>(93.00, 95.37)</t>
  </si>
  <si>
    <t>(74.57, 90.13)</t>
  </si>
  <si>
    <r>
      <t xml:space="preserve">Eligible elements
</t>
    </r>
    <r>
      <rPr>
        <i/>
        <sz val="10"/>
        <rFont val="Calibri"/>
        <family val="2"/>
        <scheme val="minor"/>
      </rPr>
      <t>(for definition see table 13.3.1.1)</t>
    </r>
  </si>
  <si>
    <r>
      <t xml:space="preserve">Total population
</t>
    </r>
    <r>
      <rPr>
        <i/>
        <sz val="10"/>
        <rFont val="Calibri"/>
        <family val="2"/>
        <scheme val="minor"/>
      </rPr>
      <t>(please indicate the source of the total population data, e.g. census, LFS, register, etc.)      Demographic data - 01.01.2022</t>
    </r>
  </si>
  <si>
    <t>SEX, AGE, YEARBIRTH, COUNTRY, REGION, BIRTHPLACE, CITIZEN, BIRTHFATHER, BIRTHMOTHER, JOBISCO, LOCNACE.</t>
  </si>
  <si>
    <t>LFS has higher levels of ISCED 0-2 and lower levels of ISCED 5-8 than AES.
A preliminary analysis was conducted between AES and LFS data, but additional examinations will be carried out further.</t>
  </si>
  <si>
    <t>Precision threshold for standard error set in regulation</t>
  </si>
  <si>
    <t>Comment</t>
  </si>
  <si>
    <t>NFENBHOURS1</t>
  </si>
  <si>
    <t>NFEPAIDVAL1</t>
  </si>
  <si>
    <t>NFENBHOURS2</t>
  </si>
  <si>
    <t>NFEPAIDVAL2</t>
  </si>
  <si>
    <t>No differences.</t>
  </si>
  <si>
    <t>Interviewers applying random number generator method picked out  two activities from a respondents list of non-formal education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</si>
</sst>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00_);_(* \(#,##0.00\);_(* &quot;-&quot;??_);_(@_)"/>
  </numFmts>
  <fonts count="21">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i/>
      <sz val="10"/>
      <color theme="1"/>
      <name val="Calibri"/>
      <family val="2"/>
      <scheme val="minor"/>
    </font>
    <font>
      <b/>
      <u val="single"/>
      <sz val="10"/>
      <name val="Calibri"/>
      <family val="2"/>
      <scheme val="minor"/>
    </font>
    <font>
      <b/>
      <u val="single"/>
      <sz val="10"/>
      <color theme="1"/>
      <name val="Calibri"/>
      <family val="2"/>
      <scheme val="minor"/>
    </font>
    <font>
      <u val="single"/>
      <sz val="10"/>
      <color theme="1"/>
      <name val="Calibri"/>
      <family val="2"/>
      <scheme val="minor"/>
    </font>
    <font>
      <b/>
      <vertAlign val="superscript"/>
      <sz val="10"/>
      <name val="Calibri"/>
      <family val="2"/>
      <scheme val="minor"/>
    </font>
    <font>
      <sz val="10"/>
      <color rgb="FFFF0000"/>
      <name val="Calibri"/>
      <family val="2"/>
      <scheme val="minor"/>
    </font>
    <font>
      <b/>
      <sz val="10"/>
      <name val="Arial"/>
      <family val="2"/>
    </font>
    <font>
      <sz val="10"/>
      <color indexed="8"/>
      <name val="Arial"/>
      <family val="2"/>
    </font>
    <font>
      <b/>
      <sz val="12"/>
      <name val="Arial"/>
      <family val="2"/>
    </font>
    <font>
      <sz val="9"/>
      <name val="Arial"/>
      <family val="2"/>
    </font>
    <font>
      <b/>
      <sz val="9"/>
      <name val="Arial"/>
      <family val="2"/>
    </font>
    <font>
      <sz val="11"/>
      <name val="Calibri"/>
      <family val="2"/>
      <scheme val="minor"/>
    </font>
    <font>
      <sz val="10"/>
      <name val="Wingdings"/>
      <family val="2"/>
    </font>
  </fonts>
  <fills count="6">
    <fill>
      <patternFill/>
    </fill>
    <fill>
      <patternFill patternType="gray125"/>
    </fill>
    <fill>
      <patternFill patternType="solid">
        <fgColor theme="8" tint="0.7999799847602844"/>
        <bgColor indexed="64"/>
      </patternFill>
    </fill>
    <fill>
      <patternFill patternType="solid">
        <fgColor indexed="9"/>
        <bgColor indexed="64"/>
      </patternFill>
    </fill>
    <fill>
      <patternFill patternType="solid">
        <fgColor indexed="22"/>
        <bgColor indexed="64"/>
      </patternFill>
    </fill>
    <fill>
      <patternFill patternType="lightUp">
        <bgColor theme="8" tint="0.7999799847602844"/>
      </patternFill>
    </fill>
  </fills>
  <borders count="7">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5" fontId="1" fillId="0" borderId="0" applyFont="0" applyFill="0" applyBorder="0" applyAlignment="0" applyProtection="0"/>
    <xf numFmtId="0" fontId="0" fillId="0" borderId="0">
      <alignment/>
      <protection/>
    </xf>
  </cellStyleXfs>
  <cellXfs count="175">
    <xf numFmtId="0" fontId="0" fillId="0" borderId="0" xfId="0"/>
    <xf numFmtId="0" fontId="2" fillId="0" borderId="0" xfId="0" applyFont="1" applyAlignment="1">
      <alignment horizontal="left" vertical="center"/>
    </xf>
    <xf numFmtId="0" fontId="3"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1" xfId="0" applyFont="1" applyBorder="1" applyAlignment="1">
      <alignment horizontal="left" vertical="center"/>
    </xf>
    <xf numFmtId="0" fontId="4" fillId="2" borderId="1" xfId="0" applyFont="1" applyFill="1" applyBorder="1" applyAlignment="1">
      <alignment horizontal="left" vertical="center"/>
    </xf>
    <xf numFmtId="0" fontId="3" fillId="0" borderId="0" xfId="0" applyFont="1" applyAlignment="1">
      <alignment horizontal="left" vertical="center"/>
    </xf>
    <xf numFmtId="0" fontId="6" fillId="0" borderId="1" xfId="0" applyFont="1" applyBorder="1" applyAlignment="1">
      <alignment vertical="center" wrapText="1"/>
    </xf>
    <xf numFmtId="0" fontId="2" fillId="0" borderId="0" xfId="0" applyFont="1" applyAlignment="1">
      <alignment vertical="center"/>
    </xf>
    <xf numFmtId="0" fontId="8" fillId="0" borderId="1" xfId="0" applyFont="1" applyBorder="1" applyAlignment="1">
      <alignment vertical="center"/>
    </xf>
    <xf numFmtId="0" fontId="3" fillId="0" borderId="1"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5" fillId="3" borderId="1" xfId="0" applyFont="1" applyFill="1" applyBorder="1" applyAlignment="1">
      <alignment horizontal="left" vertical="center"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6" fillId="0" borderId="1" xfId="0" applyFont="1" applyFill="1" applyBorder="1" applyAlignment="1">
      <alignment horizontal="center" vertical="center"/>
    </xf>
    <xf numFmtId="164" fontId="6" fillId="0" borderId="1" xfId="0" applyNumberFormat="1"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2" fillId="0" borderId="0" xfId="0" applyFont="1" applyBorder="1" applyAlignment="1">
      <alignment vertical="center" wrapText="1"/>
    </xf>
    <xf numFmtId="0" fontId="2" fillId="0" borderId="0"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0" xfId="0" applyFont="1" applyAlignment="1">
      <alignment vertical="center"/>
    </xf>
    <xf numFmtId="0" fontId="6" fillId="0" borderId="1" xfId="0" applyFont="1" applyBorder="1" applyAlignment="1">
      <alignment horizontal="left" vertical="center" wrapText="1"/>
    </xf>
    <xf numFmtId="0" fontId="5" fillId="0" borderId="0" xfId="0" applyFont="1" applyFill="1" applyBorder="1" applyAlignment="1">
      <alignment vertical="center" wrapText="1"/>
    </xf>
    <xf numFmtId="0" fontId="8" fillId="0" borderId="0" xfId="0" applyFont="1" applyAlignment="1">
      <alignment vertical="center"/>
    </xf>
    <xf numFmtId="0" fontId="5" fillId="3" borderId="1" xfId="0" applyFont="1" applyFill="1" applyBorder="1" applyAlignment="1">
      <alignment vertical="center" wrapText="1"/>
    </xf>
    <xf numFmtId="0" fontId="3" fillId="0" borderId="0" xfId="0" applyFont="1" applyFill="1" applyBorder="1" applyAlignment="1">
      <alignment vertical="center" wrapText="1"/>
    </xf>
    <xf numFmtId="0" fontId="5" fillId="3" borderId="1" xfId="0" applyFont="1" applyFill="1" applyBorder="1" applyAlignment="1">
      <alignment horizontal="center" vertical="center" wrapText="1"/>
    </xf>
    <xf numFmtId="0" fontId="8" fillId="0" borderId="0" xfId="0" applyFont="1" applyAlignment="1">
      <alignment horizontal="left" vertical="center"/>
    </xf>
    <xf numFmtId="0" fontId="6" fillId="0" borderId="0" xfId="0" applyFont="1" applyBorder="1" applyAlignment="1">
      <alignment horizontal="left" vertical="center" wrapText="1"/>
    </xf>
    <xf numFmtId="0" fontId="2" fillId="0" borderId="0" xfId="0" applyFont="1" applyBorder="1" applyAlignment="1">
      <alignment horizontal="left" vertical="center"/>
    </xf>
    <xf numFmtId="0" fontId="7" fillId="0" borderId="0"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xf>
    <xf numFmtId="0" fontId="3" fillId="0" borderId="0" xfId="0" applyFont="1" applyFill="1" applyBorder="1" applyAlignment="1">
      <alignment horizontal="left" vertical="center"/>
    </xf>
    <xf numFmtId="0" fontId="2" fillId="0" borderId="0" xfId="0" applyFont="1" applyFill="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3" fillId="0" borderId="0" xfId="0" applyFont="1" applyBorder="1" applyAlignment="1">
      <alignment horizontal="left" vertical="center"/>
    </xf>
    <xf numFmtId="0" fontId="6"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0" borderId="1" xfId="0" applyFont="1" applyFill="1" applyBorder="1" applyAlignment="1">
      <alignment horizontal="left" vertic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164" fontId="5" fillId="0" borderId="1" xfId="0" applyNumberFormat="1" applyFont="1" applyFill="1" applyBorder="1" applyAlignment="1">
      <alignment horizontal="center" vertical="center" wrapText="1"/>
    </xf>
    <xf numFmtId="0" fontId="2" fillId="0" borderId="0" xfId="0" applyFont="1" applyAlignment="1">
      <alignment horizontal="lef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xf>
    <xf numFmtId="0" fontId="3" fillId="0" borderId="1" xfId="0" applyFont="1" applyBorder="1" applyAlignment="1">
      <alignment horizontal="center"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6" fillId="2" borderId="1" xfId="0" applyFont="1" applyFill="1" applyBorder="1" applyAlignment="1">
      <alignment horizontal="left"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Fill="1" applyBorder="1" applyAlignment="1" quotePrefix="1">
      <alignment vertical="center"/>
    </xf>
    <xf numFmtId="0" fontId="13" fillId="0" borderId="0" xfId="0" applyFont="1" applyFill="1" applyBorder="1" applyAlignment="1">
      <alignment vertical="center" wrapText="1"/>
    </xf>
    <xf numFmtId="0" fontId="4" fillId="2" borderId="1" xfId="0" applyFont="1" applyFill="1" applyBorder="1" applyAlignment="1">
      <alignment horizontal="right" vertical="center"/>
    </xf>
    <xf numFmtId="0" fontId="1" fillId="0" borderId="1" xfId="20" applyFont="1" applyBorder="1" applyAlignment="1">
      <alignment horizontal="center" vertical="center" wrapText="1"/>
      <protection/>
    </xf>
    <xf numFmtId="0" fontId="15" fillId="0" borderId="1" xfId="0" applyFont="1" applyBorder="1" applyAlignment="1">
      <alignment horizontal="center" vertical="center" wrapText="1"/>
    </xf>
    <xf numFmtId="0" fontId="14" fillId="0" borderId="1" xfId="20" applyFont="1" applyBorder="1" applyAlignment="1">
      <alignment horizontal="center" vertical="center" wrapText="1"/>
      <protection/>
    </xf>
    <xf numFmtId="0" fontId="1" fillId="0" borderId="1" xfId="20" applyFont="1" applyBorder="1" applyAlignment="1" quotePrefix="1">
      <alignment horizontal="center" vertical="center" wrapText="1"/>
      <protection/>
    </xf>
    <xf numFmtId="0" fontId="14" fillId="4" borderId="1" xfId="20" applyFont="1" applyFill="1" applyBorder="1" applyAlignment="1">
      <alignment horizontal="center" vertical="center" wrapText="1"/>
      <protection/>
    </xf>
    <xf numFmtId="0" fontId="1" fillId="0" borderId="1" xfId="0" applyFont="1" applyBorder="1" applyAlignment="1">
      <alignment horizontal="center" vertical="center" wrapText="1"/>
    </xf>
    <xf numFmtId="0" fontId="14" fillId="0" borderId="1" xfId="20" applyFont="1" applyBorder="1" applyAlignment="1">
      <alignment vertical="top" wrapText="1"/>
      <protection/>
    </xf>
    <xf numFmtId="0" fontId="16" fillId="4" borderId="1" xfId="20" applyFont="1" applyFill="1" applyBorder="1" applyAlignment="1">
      <alignment wrapText="1"/>
      <protection/>
    </xf>
    <xf numFmtId="0" fontId="16" fillId="4" borderId="1" xfId="20" applyFont="1" applyFill="1" applyBorder="1" applyAlignment="1">
      <alignment horizontal="left" wrapText="1"/>
      <protection/>
    </xf>
    <xf numFmtId="0" fontId="17" fillId="0" borderId="1" xfId="20" applyFont="1" applyBorder="1" applyAlignment="1">
      <alignment horizontal="left" wrapText="1"/>
      <protection/>
    </xf>
    <xf numFmtId="0" fontId="17" fillId="0" borderId="1" xfId="20" applyFont="1" applyBorder="1" applyAlignment="1">
      <alignment horizontal="left" vertical="center" wrapText="1"/>
      <protection/>
    </xf>
    <xf numFmtId="0" fontId="18" fillId="0" borderId="0" xfId="20" applyFont="1" applyAlignment="1">
      <alignment/>
      <protection/>
    </xf>
    <xf numFmtId="0" fontId="17" fillId="0" borderId="0" xfId="20" applyFont="1" applyBorder="1" applyAlignment="1">
      <alignment/>
      <protection/>
    </xf>
    <xf numFmtId="0" fontId="1" fillId="0" borderId="1" xfId="20" applyBorder="1" applyAlignment="1" quotePrefix="1">
      <alignment horizontal="center"/>
      <protection/>
    </xf>
    <xf numFmtId="0" fontId="1" fillId="0" borderId="1" xfId="20" applyBorder="1" applyAlignment="1">
      <alignment horizontal="center"/>
      <protection/>
    </xf>
    <xf numFmtId="0" fontId="3" fillId="0" borderId="0" xfId="0" applyFont="1"/>
    <xf numFmtId="0" fontId="2" fillId="0" borderId="0" xfId="0" applyFont="1"/>
    <xf numFmtId="0" fontId="3" fillId="0" borderId="1" xfId="0" applyFont="1" applyBorder="1"/>
    <xf numFmtId="0" fontId="0" fillId="2" borderId="1" xfId="0" applyFill="1" applyBorder="1"/>
    <xf numFmtId="0" fontId="20" fillId="2" borderId="1" xfId="0" applyFont="1" applyFill="1" applyBorder="1" applyAlignment="1">
      <alignment horizontal="left" vertical="center"/>
    </xf>
    <xf numFmtId="164" fontId="2" fillId="2" borderId="1" xfId="0" applyNumberFormat="1" applyFont="1" applyFill="1" applyBorder="1" applyAlignment="1">
      <alignment horizontal="right" vertical="center"/>
    </xf>
    <xf numFmtId="164" fontId="2" fillId="0" borderId="0" xfId="0" applyNumberFormat="1" applyFont="1" applyBorder="1" applyAlignment="1">
      <alignment horizontal="left" vertical="center"/>
    </xf>
    <xf numFmtId="164" fontId="4" fillId="2" borderId="1" xfId="0" applyNumberFormat="1" applyFont="1" applyFill="1" applyBorder="1" applyAlignment="1">
      <alignment horizontal="right" vertical="center"/>
    </xf>
    <xf numFmtId="0" fontId="5" fillId="0" borderId="1" xfId="0" applyFont="1" applyFill="1" applyBorder="1" applyAlignment="1">
      <alignment horizontal="center" vertical="center" wrapText="1"/>
    </xf>
    <xf numFmtId="0" fontId="2" fillId="0" borderId="0" xfId="0" applyFont="1" applyFill="1" applyAlignment="1">
      <alignment horizontal="left" vertical="center"/>
    </xf>
    <xf numFmtId="0" fontId="5" fillId="0" borderId="0" xfId="0" applyFont="1" applyAlignment="1">
      <alignment horizontal="left" vertical="center"/>
    </xf>
    <xf numFmtId="0" fontId="4" fillId="0" borderId="0" xfId="0" applyFont="1" applyAlignment="1">
      <alignment horizontal="left" vertical="center"/>
    </xf>
    <xf numFmtId="164" fontId="4" fillId="0" borderId="0" xfId="0" applyNumberFormat="1" applyFont="1" applyAlignment="1">
      <alignment horizontal="left" vertical="center"/>
    </xf>
    <xf numFmtId="0" fontId="19" fillId="0" borderId="0" xfId="0" applyFont="1"/>
    <xf numFmtId="0" fontId="6" fillId="0" borderId="0" xfId="0" applyFont="1" applyAlignment="1">
      <alignment horizontal="left" vertical="center"/>
    </xf>
    <xf numFmtId="0" fontId="5" fillId="0" borderId="1" xfId="0" applyFont="1" applyBorder="1" applyAlignment="1">
      <alignment horizontal="center" vertical="center"/>
    </xf>
    <xf numFmtId="0" fontId="4" fillId="0" borderId="0" xfId="0" applyFont="1" applyFill="1" applyBorder="1" applyAlignment="1">
      <alignment horizontal="left" vertical="center"/>
    </xf>
    <xf numFmtId="164" fontId="4" fillId="0" borderId="0" xfId="0" applyNumberFormat="1" applyFont="1" applyFill="1" applyBorder="1" applyAlignment="1">
      <alignment horizontal="left" vertical="center"/>
    </xf>
    <xf numFmtId="0" fontId="4" fillId="0" borderId="0" xfId="0" applyFont="1" applyBorder="1" applyAlignment="1">
      <alignment horizontal="lef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1" fontId="4" fillId="2" borderId="1" xfId="0" applyNumberFormat="1" applyFont="1" applyFill="1" applyBorder="1" applyAlignment="1">
      <alignment horizontal="right" vertical="center"/>
    </xf>
    <xf numFmtId="0" fontId="5" fillId="0" borderId="0" xfId="0" applyFont="1" applyFill="1" applyBorder="1" applyAlignment="1">
      <alignment horizontal="left" vertical="center" wrapText="1"/>
    </xf>
    <xf numFmtId="0" fontId="19" fillId="0" borderId="0" xfId="0" applyFont="1" applyFill="1" applyBorder="1"/>
    <xf numFmtId="1" fontId="4" fillId="2" borderId="1" xfId="0" applyNumberFormat="1" applyFont="1" applyFill="1" applyBorder="1" applyAlignment="1">
      <alignment horizontal="center" vertical="center"/>
    </xf>
    <xf numFmtId="164"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0" borderId="0" xfId="0" applyFont="1" applyFill="1" applyAlignment="1">
      <alignment horizontal="left" vertical="center"/>
    </xf>
    <xf numFmtId="0" fontId="6" fillId="0" borderId="0" xfId="0" applyFont="1" applyFill="1" applyBorder="1" applyAlignment="1">
      <alignment horizontal="center" vertical="center"/>
    </xf>
    <xf numFmtId="164" fontId="6" fillId="0" borderId="0" xfId="0" applyNumberFormat="1" applyFont="1" applyFill="1" applyBorder="1" applyAlignment="1">
      <alignment horizontal="center" vertical="center"/>
    </xf>
    <xf numFmtId="1" fontId="4" fillId="0" borderId="0" xfId="0" applyNumberFormat="1" applyFont="1" applyFill="1" applyBorder="1" applyAlignment="1">
      <alignment horizontal="right" vertical="center"/>
    </xf>
    <xf numFmtId="164"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1"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1" xfId="0" applyFont="1" applyFill="1" applyBorder="1" applyAlignment="1">
      <alignment vertical="center" wrapText="1"/>
    </xf>
    <xf numFmtId="0" fontId="9" fillId="0" borderId="0" xfId="0" applyFont="1" applyAlignment="1">
      <alignment vertical="center" wrapText="1"/>
    </xf>
    <xf numFmtId="2" fontId="4" fillId="2" borderId="1"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4" fillId="0" borderId="1" xfId="0" applyFont="1" applyBorder="1" applyAlignment="1">
      <alignment vertical="center"/>
    </xf>
    <xf numFmtId="1" fontId="4" fillId="0" borderId="0" xfId="0" applyNumberFormat="1" applyFont="1" applyFill="1" applyBorder="1" applyAlignment="1">
      <alignment horizontal="left" vertical="center"/>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6" fillId="3" borderId="1"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3" borderId="1" xfId="0" applyFont="1" applyFill="1" applyBorder="1" applyAlignment="1">
      <alignment horizontal="left" vertical="center"/>
    </xf>
    <xf numFmtId="0" fontId="5" fillId="0" borderId="1"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0" xfId="0" applyFont="1" applyBorder="1" applyAlignment="1">
      <alignment horizontal="left" vertical="top"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2" xfId="0" applyFont="1" applyFill="1" applyBorder="1" applyAlignment="1">
      <alignment horizontal="left" vertical="top" wrapText="1"/>
    </xf>
    <xf numFmtId="0" fontId="13" fillId="2" borderId="3" xfId="0" applyFont="1" applyFill="1" applyBorder="1" applyAlignment="1">
      <alignment horizontal="left" vertical="top" wrapText="1"/>
    </xf>
    <xf numFmtId="164" fontId="0" fillId="2" borderId="1" xfId="0" applyNumberFormat="1" applyFill="1" applyBorder="1"/>
    <xf numFmtId="0" fontId="0" fillId="2" borderId="1" xfId="0" applyFill="1" applyBorder="1" applyAlignment="1">
      <alignment horizontal="center"/>
    </xf>
    <xf numFmtId="0" fontId="19" fillId="2" borderId="1" xfId="0" applyFont="1" applyFill="1" applyBorder="1" applyAlignment="1">
      <alignment horizontal="center"/>
    </xf>
    <xf numFmtId="14" fontId="2" fillId="2" borderId="1" xfId="0" applyNumberFormat="1" applyFont="1" applyFill="1" applyBorder="1" applyAlignment="1">
      <alignment horizontal="center"/>
    </xf>
    <xf numFmtId="0" fontId="3" fillId="0" borderId="1" xfId="0" applyFont="1" applyBorder="1" applyAlignment="1">
      <alignment horizontal="center"/>
    </xf>
    <xf numFmtId="164" fontId="2" fillId="2"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164" fontId="2" fillId="2" borderId="1" xfId="0" applyNumberFormat="1" applyFont="1" applyFill="1" applyBorder="1" applyAlignment="1">
      <alignment horizontal="right" vertical="center"/>
    </xf>
    <xf numFmtId="164" fontId="4" fillId="2" borderId="1" xfId="0" applyNumberFormat="1" applyFont="1" applyFill="1" applyBorder="1" applyAlignment="1" quotePrefix="1">
      <alignment horizontal="right" vertical="center"/>
    </xf>
    <xf numFmtId="0" fontId="2" fillId="2" borderId="1" xfId="0" applyFont="1" applyFill="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Normal 2" xfId="20"/>
    <cellStyle name="Comma 2" xfId="21"/>
    <cellStyle name="Normal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6"/>
  <sheetViews>
    <sheetView zoomScale="105" zoomScaleNormal="105" workbookViewId="0" topLeftCell="A1">
      <selection activeCell="B1" sqref="B1"/>
    </sheetView>
  </sheetViews>
  <sheetFormatPr defaultColWidth="15.7109375" defaultRowHeight="15"/>
  <cols>
    <col min="1" max="1" width="92.7109375" style="1" bestFit="1" customWidth="1"/>
    <col min="2" max="2" width="9.7109375" style="1" customWidth="1"/>
    <col min="3" max="3" width="30.00390625" style="1" customWidth="1"/>
    <col min="4" max="4" width="37.00390625" style="8" customWidth="1"/>
    <col min="5" max="5" width="19.421875" style="8" customWidth="1"/>
    <col min="6" max="16384" width="15.7109375" style="8" customWidth="1"/>
  </cols>
  <sheetData>
    <row r="1" ht="15">
      <c r="A1" s="6" t="s">
        <v>84</v>
      </c>
    </row>
    <row r="3" spans="1:7" s="42" customFormat="1" ht="15">
      <c r="A3" s="41" t="s">
        <v>226</v>
      </c>
      <c r="B3" s="24"/>
      <c r="C3" s="24"/>
      <c r="D3" s="17"/>
      <c r="E3" s="17"/>
      <c r="F3" s="17"/>
      <c r="G3" s="17"/>
    </row>
    <row r="4" spans="1:5" s="42" customFormat="1" ht="15">
      <c r="A4" s="72"/>
      <c r="B4" s="68"/>
      <c r="C4" s="68" t="s">
        <v>191</v>
      </c>
      <c r="D4" s="68" t="s">
        <v>192</v>
      </c>
      <c r="E4" s="68" t="s">
        <v>239</v>
      </c>
    </row>
    <row r="5" spans="1:5" s="42" customFormat="1" ht="15.75">
      <c r="A5" s="73" t="s">
        <v>198</v>
      </c>
      <c r="B5" s="70"/>
      <c r="C5" s="70"/>
      <c r="D5" s="70"/>
      <c r="E5" s="70"/>
    </row>
    <row r="6" spans="1:5" s="42" customFormat="1" ht="15">
      <c r="A6" s="75" t="s">
        <v>199</v>
      </c>
      <c r="B6" s="66" t="s">
        <v>15</v>
      </c>
      <c r="C6" s="79" t="s">
        <v>197</v>
      </c>
      <c r="D6" s="67" t="s">
        <v>195</v>
      </c>
      <c r="E6" s="67" t="s">
        <v>240</v>
      </c>
    </row>
    <row r="7" spans="1:5" s="42" customFormat="1" ht="15">
      <c r="A7" s="75" t="s">
        <v>119</v>
      </c>
      <c r="B7" s="66" t="s">
        <v>15</v>
      </c>
      <c r="C7" s="79" t="s">
        <v>197</v>
      </c>
      <c r="D7" s="67" t="s">
        <v>200</v>
      </c>
      <c r="E7" s="67" t="s">
        <v>240</v>
      </c>
    </row>
    <row r="8" spans="1:5" s="42" customFormat="1" ht="15">
      <c r="A8" s="75" t="s">
        <v>120</v>
      </c>
      <c r="B8" s="66" t="s">
        <v>15</v>
      </c>
      <c r="C8" s="79" t="s">
        <v>197</v>
      </c>
      <c r="D8" s="67" t="s">
        <v>201</v>
      </c>
      <c r="E8" s="67" t="s">
        <v>240</v>
      </c>
    </row>
    <row r="9" spans="1:5" s="42" customFormat="1" ht="15">
      <c r="A9" s="75" t="s">
        <v>180</v>
      </c>
      <c r="B9" s="66" t="s">
        <v>15</v>
      </c>
      <c r="C9" s="79" t="s">
        <v>197</v>
      </c>
      <c r="D9" s="67" t="s">
        <v>196</v>
      </c>
      <c r="E9" s="67" t="s">
        <v>240</v>
      </c>
    </row>
    <row r="10" spans="1:5" s="42" customFormat="1" ht="15">
      <c r="A10" s="75" t="s">
        <v>204</v>
      </c>
      <c r="B10" s="66" t="s">
        <v>15</v>
      </c>
      <c r="C10" s="80" t="s">
        <v>203</v>
      </c>
      <c r="D10" s="67" t="s">
        <v>196</v>
      </c>
      <c r="E10" s="67" t="s">
        <v>240</v>
      </c>
    </row>
    <row r="11" spans="1:5" s="42" customFormat="1" ht="15">
      <c r="A11" s="75" t="s">
        <v>118</v>
      </c>
      <c r="B11" s="66" t="s">
        <v>15</v>
      </c>
      <c r="C11" s="80" t="s">
        <v>203</v>
      </c>
      <c r="D11" s="67" t="s">
        <v>205</v>
      </c>
      <c r="E11" s="67" t="s">
        <v>240</v>
      </c>
    </row>
    <row r="12" spans="1:5" s="42" customFormat="1" ht="15">
      <c r="A12" s="75" t="s">
        <v>158</v>
      </c>
      <c r="B12" s="66" t="s">
        <v>15</v>
      </c>
      <c r="C12" s="80" t="s">
        <v>203</v>
      </c>
      <c r="D12" s="67" t="s">
        <v>206</v>
      </c>
      <c r="E12" s="67" t="s">
        <v>240</v>
      </c>
    </row>
    <row r="13" spans="1:5" s="42" customFormat="1" ht="15">
      <c r="A13" s="75" t="s">
        <v>182</v>
      </c>
      <c r="B13" s="66" t="s">
        <v>15</v>
      </c>
      <c r="C13" s="80" t="s">
        <v>203</v>
      </c>
      <c r="D13" s="67" t="s">
        <v>195</v>
      </c>
      <c r="E13" s="67" t="s">
        <v>240</v>
      </c>
    </row>
    <row r="14" spans="1:5" s="42" customFormat="1" ht="15">
      <c r="A14" s="75" t="s">
        <v>183</v>
      </c>
      <c r="B14" s="66" t="s">
        <v>15</v>
      </c>
      <c r="C14" s="80" t="s">
        <v>203</v>
      </c>
      <c r="D14" s="67" t="s">
        <v>207</v>
      </c>
      <c r="E14" s="67" t="s">
        <v>240</v>
      </c>
    </row>
    <row r="15" spans="1:5" s="42" customFormat="1" ht="15">
      <c r="A15" s="75" t="s">
        <v>184</v>
      </c>
      <c r="B15" s="66" t="s">
        <v>15</v>
      </c>
      <c r="C15" s="80" t="s">
        <v>203</v>
      </c>
      <c r="D15" s="67" t="s">
        <v>210</v>
      </c>
      <c r="E15" s="67" t="s">
        <v>240</v>
      </c>
    </row>
    <row r="16" spans="1:5" s="42" customFormat="1" ht="15">
      <c r="A16" s="75" t="s">
        <v>185</v>
      </c>
      <c r="B16" s="66" t="s">
        <v>15</v>
      </c>
      <c r="C16" s="80" t="s">
        <v>203</v>
      </c>
      <c r="D16" s="67" t="s">
        <v>211</v>
      </c>
      <c r="E16" s="67" t="s">
        <v>240</v>
      </c>
    </row>
    <row r="17" spans="1:5" s="42" customFormat="1" ht="12.75" customHeight="1">
      <c r="A17" s="75" t="s">
        <v>121</v>
      </c>
      <c r="B17" s="66" t="s">
        <v>15</v>
      </c>
      <c r="C17" s="80" t="s">
        <v>203</v>
      </c>
      <c r="D17" s="67" t="s">
        <v>212</v>
      </c>
      <c r="E17" s="67" t="s">
        <v>240</v>
      </c>
    </row>
    <row r="18" spans="1:5" s="42" customFormat="1" ht="12.75" customHeight="1">
      <c r="A18" s="75" t="s">
        <v>122</v>
      </c>
      <c r="B18" s="66" t="s">
        <v>15</v>
      </c>
      <c r="C18" s="80" t="s">
        <v>203</v>
      </c>
      <c r="D18" s="67" t="s">
        <v>213</v>
      </c>
      <c r="E18" s="67" t="s">
        <v>240</v>
      </c>
    </row>
    <row r="19" spans="1:5" s="42" customFormat="1" ht="12.75" customHeight="1">
      <c r="A19" s="75" t="s">
        <v>123</v>
      </c>
      <c r="B19" s="66" t="s">
        <v>15</v>
      </c>
      <c r="C19" s="80" t="s">
        <v>203</v>
      </c>
      <c r="D19" s="67" t="s">
        <v>214</v>
      </c>
      <c r="E19" s="67" t="s">
        <v>240</v>
      </c>
    </row>
    <row r="20" spans="1:5" s="42" customFormat="1" ht="15">
      <c r="A20" s="75" t="s">
        <v>172</v>
      </c>
      <c r="B20" s="66" t="s">
        <v>15</v>
      </c>
      <c r="C20" s="80" t="s">
        <v>203</v>
      </c>
      <c r="D20" s="67" t="s">
        <v>215</v>
      </c>
      <c r="E20" s="67" t="s">
        <v>240</v>
      </c>
    </row>
    <row r="21" spans="1:5" s="42" customFormat="1" ht="15">
      <c r="A21" s="75" t="s">
        <v>124</v>
      </c>
      <c r="B21" s="66" t="s">
        <v>15</v>
      </c>
      <c r="C21" s="80" t="s">
        <v>203</v>
      </c>
      <c r="D21" s="67" t="s">
        <v>216</v>
      </c>
      <c r="E21" s="67" t="s">
        <v>240</v>
      </c>
    </row>
    <row r="22" spans="1:5" s="42" customFormat="1" ht="15">
      <c r="A22" s="75" t="s">
        <v>173</v>
      </c>
      <c r="B22" s="66" t="s">
        <v>15</v>
      </c>
      <c r="C22" s="80" t="s">
        <v>203</v>
      </c>
      <c r="D22" s="67" t="s">
        <v>217</v>
      </c>
      <c r="E22" s="67" t="s">
        <v>240</v>
      </c>
    </row>
    <row r="23" spans="1:5" s="42" customFormat="1" ht="127.5">
      <c r="A23" s="76" t="s">
        <v>174</v>
      </c>
      <c r="B23" s="66" t="s">
        <v>15</v>
      </c>
      <c r="C23" s="66" t="s">
        <v>218</v>
      </c>
      <c r="D23" s="71" t="s">
        <v>219</v>
      </c>
      <c r="E23" s="67" t="s">
        <v>243</v>
      </c>
    </row>
    <row r="24" spans="1:5" s="42" customFormat="1" ht="127.5">
      <c r="A24" s="76" t="s">
        <v>175</v>
      </c>
      <c r="B24" s="66" t="s">
        <v>15</v>
      </c>
      <c r="C24" s="66" t="s">
        <v>218</v>
      </c>
      <c r="D24" s="71" t="s">
        <v>220</v>
      </c>
      <c r="E24" s="67" t="s">
        <v>243</v>
      </c>
    </row>
    <row r="25" spans="1:5" s="42" customFormat="1" ht="15">
      <c r="A25" s="75" t="s">
        <v>186</v>
      </c>
      <c r="B25" s="66" t="s">
        <v>15</v>
      </c>
      <c r="C25" s="66" t="s">
        <v>221</v>
      </c>
      <c r="D25" s="67" t="s">
        <v>246</v>
      </c>
      <c r="E25" s="67" t="s">
        <v>240</v>
      </c>
    </row>
    <row r="26" spans="1:5" s="42" customFormat="1" ht="12.75" customHeight="1">
      <c r="A26" s="75" t="s">
        <v>178</v>
      </c>
      <c r="B26" s="66" t="s">
        <v>223</v>
      </c>
      <c r="C26" s="66" t="s">
        <v>222</v>
      </c>
      <c r="D26" s="71" t="s">
        <v>247</v>
      </c>
      <c r="E26" s="67" t="s">
        <v>242</v>
      </c>
    </row>
    <row r="27" spans="1:5" s="42" customFormat="1" ht="24">
      <c r="A27" s="75" t="s">
        <v>176</v>
      </c>
      <c r="B27" s="66" t="s">
        <v>223</v>
      </c>
      <c r="C27" s="66" t="s">
        <v>224</v>
      </c>
      <c r="D27" s="71" t="s">
        <v>248</v>
      </c>
      <c r="E27" s="67" t="s">
        <v>240</v>
      </c>
    </row>
    <row r="28" spans="1:5" s="42" customFormat="1" ht="15">
      <c r="A28" s="75" t="s">
        <v>177</v>
      </c>
      <c r="B28" s="66" t="s">
        <v>223</v>
      </c>
      <c r="C28" s="69" t="s">
        <v>225</v>
      </c>
      <c r="D28" s="71" t="s">
        <v>249</v>
      </c>
      <c r="E28" s="67" t="s">
        <v>242</v>
      </c>
    </row>
    <row r="29" spans="1:5" s="42" customFormat="1" ht="15.75">
      <c r="A29" s="73" t="s">
        <v>202</v>
      </c>
      <c r="B29" s="70"/>
      <c r="C29" s="70"/>
      <c r="D29" s="70"/>
      <c r="E29" s="70"/>
    </row>
    <row r="30" spans="1:5" s="42" customFormat="1" ht="15">
      <c r="A30" s="75" t="s">
        <v>104</v>
      </c>
      <c r="B30" s="66" t="s">
        <v>193</v>
      </c>
      <c r="C30" s="69"/>
      <c r="D30" s="67" t="s">
        <v>209</v>
      </c>
      <c r="E30" s="67" t="s">
        <v>241</v>
      </c>
    </row>
    <row r="31" spans="1:5" s="42" customFormat="1" ht="15">
      <c r="A31" s="75" t="s">
        <v>106</v>
      </c>
      <c r="B31" s="66" t="s">
        <v>193</v>
      </c>
      <c r="C31" s="69"/>
      <c r="D31" s="67" t="s">
        <v>200</v>
      </c>
      <c r="E31" s="67" t="s">
        <v>241</v>
      </c>
    </row>
    <row r="32" spans="1:5" s="42" customFormat="1" ht="15">
      <c r="A32" s="75" t="s">
        <v>107</v>
      </c>
      <c r="B32" s="66" t="s">
        <v>193</v>
      </c>
      <c r="C32" s="69"/>
      <c r="D32" s="67" t="s">
        <v>201</v>
      </c>
      <c r="E32" s="67" t="s">
        <v>241</v>
      </c>
    </row>
    <row r="33" spans="1:5" s="42" customFormat="1" ht="15">
      <c r="A33" s="75" t="s">
        <v>101</v>
      </c>
      <c r="B33" s="66" t="s">
        <v>193</v>
      </c>
      <c r="C33" s="69"/>
      <c r="D33" s="67" t="s">
        <v>208</v>
      </c>
      <c r="E33" s="67" t="s">
        <v>241</v>
      </c>
    </row>
    <row r="34" spans="1:5" s="42" customFormat="1" ht="15">
      <c r="A34" s="75" t="s">
        <v>102</v>
      </c>
      <c r="B34" s="66" t="s">
        <v>193</v>
      </c>
      <c r="C34" s="69"/>
      <c r="D34" s="67" t="s">
        <v>205</v>
      </c>
      <c r="E34" s="67" t="s">
        <v>241</v>
      </c>
    </row>
    <row r="35" spans="1:5" s="42" customFormat="1" ht="15">
      <c r="A35" s="75" t="s">
        <v>103</v>
      </c>
      <c r="B35" s="66" t="s">
        <v>193</v>
      </c>
      <c r="C35" s="69"/>
      <c r="D35" s="67" t="s">
        <v>206</v>
      </c>
      <c r="E35" s="67" t="s">
        <v>241</v>
      </c>
    </row>
    <row r="36" spans="1:5" s="42" customFormat="1" ht="15">
      <c r="A36" s="75" t="s">
        <v>54</v>
      </c>
      <c r="B36" s="66" t="s">
        <v>193</v>
      </c>
      <c r="C36" s="69"/>
      <c r="D36" s="67" t="s">
        <v>207</v>
      </c>
      <c r="E36" s="67" t="s">
        <v>241</v>
      </c>
    </row>
    <row r="37" spans="1:5" s="42" customFormat="1" ht="15">
      <c r="A37" s="75" t="s">
        <v>55</v>
      </c>
      <c r="B37" s="66" t="s">
        <v>193</v>
      </c>
      <c r="C37" s="69"/>
      <c r="D37" s="67" t="s">
        <v>210</v>
      </c>
      <c r="E37" s="67" t="s">
        <v>241</v>
      </c>
    </row>
    <row r="38" spans="1:5" s="42" customFormat="1" ht="15">
      <c r="A38" s="75" t="s">
        <v>105</v>
      </c>
      <c r="B38" s="66" t="s">
        <v>193</v>
      </c>
      <c r="C38" s="69"/>
      <c r="D38" s="67" t="s">
        <v>211</v>
      </c>
      <c r="E38" s="67" t="s">
        <v>241</v>
      </c>
    </row>
    <row r="39" spans="1:5" s="42" customFormat="1" ht="12.75" customHeight="1">
      <c r="A39" s="75" t="s">
        <v>108</v>
      </c>
      <c r="B39" s="66" t="s">
        <v>193</v>
      </c>
      <c r="C39" s="69"/>
      <c r="D39" s="67" t="s">
        <v>227</v>
      </c>
      <c r="E39" s="67" t="s">
        <v>241</v>
      </c>
    </row>
    <row r="40" spans="1:5" s="42" customFormat="1" ht="12.75" customHeight="1">
      <c r="A40" s="75" t="s">
        <v>109</v>
      </c>
      <c r="B40" s="66" t="s">
        <v>193</v>
      </c>
      <c r="C40" s="69"/>
      <c r="D40" s="67" t="s">
        <v>228</v>
      </c>
      <c r="E40" s="67" t="s">
        <v>241</v>
      </c>
    </row>
    <row r="41" spans="1:5" s="42" customFormat="1" ht="12.75" customHeight="1">
      <c r="A41" s="75" t="s">
        <v>110</v>
      </c>
      <c r="B41" s="66" t="s">
        <v>193</v>
      </c>
      <c r="C41" s="69"/>
      <c r="D41" s="67" t="s">
        <v>229</v>
      </c>
      <c r="E41" s="67" t="s">
        <v>241</v>
      </c>
    </row>
    <row r="42" spans="1:5" s="42" customFormat="1" ht="15">
      <c r="A42" s="75" t="s">
        <v>111</v>
      </c>
      <c r="B42" s="66" t="s">
        <v>193</v>
      </c>
      <c r="C42" s="69"/>
      <c r="D42" s="67" t="s">
        <v>230</v>
      </c>
      <c r="E42" s="67" t="s">
        <v>241</v>
      </c>
    </row>
    <row r="43" spans="1:5" s="42" customFormat="1" ht="15">
      <c r="A43" s="75" t="s">
        <v>112</v>
      </c>
      <c r="B43" s="66" t="s">
        <v>193</v>
      </c>
      <c r="C43" s="69"/>
      <c r="D43" s="67" t="s">
        <v>231</v>
      </c>
      <c r="E43" s="67" t="s">
        <v>241</v>
      </c>
    </row>
    <row r="44" spans="1:5" s="42" customFormat="1" ht="15">
      <c r="A44" s="75" t="s">
        <v>113</v>
      </c>
      <c r="B44" s="66" t="s">
        <v>193</v>
      </c>
      <c r="C44" s="69"/>
      <c r="D44" s="67" t="s">
        <v>232</v>
      </c>
      <c r="E44" s="67" t="s">
        <v>241</v>
      </c>
    </row>
    <row r="45" spans="1:5" s="42" customFormat="1" ht="15">
      <c r="A45" s="75" t="s">
        <v>114</v>
      </c>
      <c r="B45" s="66" t="s">
        <v>193</v>
      </c>
      <c r="C45" s="69"/>
      <c r="D45" s="67" t="s">
        <v>233</v>
      </c>
      <c r="E45" s="67" t="s">
        <v>241</v>
      </c>
    </row>
    <row r="46" spans="1:5" s="42" customFormat="1" ht="15">
      <c r="A46" s="75" t="s">
        <v>115</v>
      </c>
      <c r="B46" s="66" t="s">
        <v>193</v>
      </c>
      <c r="C46" s="69"/>
      <c r="D46" s="67" t="s">
        <v>234</v>
      </c>
      <c r="E46" s="67" t="s">
        <v>241</v>
      </c>
    </row>
    <row r="47" spans="1:5" s="42" customFormat="1" ht="15">
      <c r="A47" s="75" t="s">
        <v>190</v>
      </c>
      <c r="B47" s="66" t="s">
        <v>193</v>
      </c>
      <c r="C47" s="69"/>
      <c r="D47" s="67" t="s">
        <v>235</v>
      </c>
      <c r="E47" s="67" t="s">
        <v>241</v>
      </c>
    </row>
    <row r="48" spans="1:5" s="42" customFormat="1" ht="15.75">
      <c r="A48" s="74">
        <v>15.2</v>
      </c>
      <c r="B48" s="70"/>
      <c r="C48" s="70"/>
      <c r="D48" s="70"/>
      <c r="E48" s="70"/>
    </row>
    <row r="49" spans="1:5" s="42" customFormat="1" ht="15">
      <c r="A49" s="75" t="s">
        <v>187</v>
      </c>
      <c r="B49" s="66" t="s">
        <v>15</v>
      </c>
      <c r="C49" s="69" t="s">
        <v>197</v>
      </c>
      <c r="D49" s="67" t="s">
        <v>236</v>
      </c>
      <c r="E49" s="67" t="s">
        <v>240</v>
      </c>
    </row>
    <row r="50" spans="1:5" s="42" customFormat="1" ht="15">
      <c r="A50" s="75" t="s">
        <v>42</v>
      </c>
      <c r="B50" s="66" t="s">
        <v>15</v>
      </c>
      <c r="C50" s="69" t="s">
        <v>197</v>
      </c>
      <c r="D50" s="67" t="s">
        <v>237</v>
      </c>
      <c r="E50" s="67" t="s">
        <v>240</v>
      </c>
    </row>
    <row r="51" spans="1:5" s="42" customFormat="1" ht="15">
      <c r="A51" s="75" t="s">
        <v>43</v>
      </c>
      <c r="B51" s="66" t="s">
        <v>15</v>
      </c>
      <c r="C51" s="69" t="s">
        <v>197</v>
      </c>
      <c r="D51" s="67" t="s">
        <v>238</v>
      </c>
      <c r="E51" s="67" t="s">
        <v>240</v>
      </c>
    </row>
    <row r="52" spans="1:5" s="42" customFormat="1" ht="15">
      <c r="A52" s="75" t="s">
        <v>188</v>
      </c>
      <c r="B52" s="66" t="s">
        <v>15</v>
      </c>
      <c r="C52" s="69" t="s">
        <v>203</v>
      </c>
      <c r="D52" s="67" t="s">
        <v>236</v>
      </c>
      <c r="E52" s="67" t="s">
        <v>240</v>
      </c>
    </row>
    <row r="53" spans="1:5" s="42" customFormat="1" ht="15">
      <c r="A53" s="75" t="s">
        <v>40</v>
      </c>
      <c r="B53" s="66" t="s">
        <v>15</v>
      </c>
      <c r="C53" s="69" t="s">
        <v>203</v>
      </c>
      <c r="D53" s="67" t="s">
        <v>237</v>
      </c>
      <c r="E53" s="67" t="s">
        <v>240</v>
      </c>
    </row>
    <row r="54" spans="1:5" ht="15">
      <c r="A54" s="75" t="s">
        <v>41</v>
      </c>
      <c r="B54" s="66" t="s">
        <v>15</v>
      </c>
      <c r="C54" s="69" t="s">
        <v>203</v>
      </c>
      <c r="D54" s="67" t="s">
        <v>238</v>
      </c>
      <c r="E54" s="67" t="s">
        <v>240</v>
      </c>
    </row>
    <row r="55" spans="1:5" ht="127.5">
      <c r="A55" s="76" t="s">
        <v>138</v>
      </c>
      <c r="B55" s="66" t="s">
        <v>15</v>
      </c>
      <c r="C55" s="66" t="s">
        <v>218</v>
      </c>
      <c r="D55" s="67" t="s">
        <v>250</v>
      </c>
      <c r="E55" s="67" t="s">
        <v>243</v>
      </c>
    </row>
    <row r="56" spans="1:5" ht="15">
      <c r="A56" s="75" t="s">
        <v>139</v>
      </c>
      <c r="B56" s="66" t="s">
        <v>15</v>
      </c>
      <c r="C56" s="69" t="s">
        <v>221</v>
      </c>
      <c r="D56" s="67" t="s">
        <v>236</v>
      </c>
      <c r="E56" s="67" t="s">
        <v>240</v>
      </c>
    </row>
    <row r="57" spans="1:5" s="42" customFormat="1" ht="15.75">
      <c r="A57" s="74">
        <v>15.3</v>
      </c>
      <c r="B57" s="70"/>
      <c r="C57" s="70"/>
      <c r="D57" s="70"/>
      <c r="E57" s="70"/>
    </row>
    <row r="58" spans="1:5" ht="15">
      <c r="A58" s="75" t="s">
        <v>142</v>
      </c>
      <c r="B58" s="66" t="s">
        <v>194</v>
      </c>
      <c r="C58" s="69"/>
      <c r="D58" s="67" t="s">
        <v>209</v>
      </c>
      <c r="E58" s="67" t="s">
        <v>240</v>
      </c>
    </row>
    <row r="59" spans="1:5" ht="15">
      <c r="A59" s="75" t="s">
        <v>143</v>
      </c>
      <c r="B59" s="66" t="s">
        <v>194</v>
      </c>
      <c r="C59" s="69"/>
      <c r="D59" s="67" t="s">
        <v>200</v>
      </c>
      <c r="E59" s="67" t="s">
        <v>240</v>
      </c>
    </row>
    <row r="60" spans="1:5" ht="15">
      <c r="A60" s="75" t="s">
        <v>144</v>
      </c>
      <c r="B60" s="66" t="s">
        <v>194</v>
      </c>
      <c r="C60" s="69"/>
      <c r="D60" s="67" t="s">
        <v>201</v>
      </c>
      <c r="E60" s="67" t="s">
        <v>240</v>
      </c>
    </row>
    <row r="61" spans="1:5" ht="15">
      <c r="A61" s="75" t="s">
        <v>145</v>
      </c>
      <c r="B61" s="66" t="s">
        <v>194</v>
      </c>
      <c r="C61" s="69"/>
      <c r="D61" s="67" t="s">
        <v>208</v>
      </c>
      <c r="E61" s="67" t="s">
        <v>240</v>
      </c>
    </row>
    <row r="62" spans="1:5" ht="15">
      <c r="A62" s="75" t="s">
        <v>146</v>
      </c>
      <c r="B62" s="66" t="s">
        <v>194</v>
      </c>
      <c r="C62" s="69"/>
      <c r="D62" s="67" t="s">
        <v>205</v>
      </c>
      <c r="E62" s="67" t="s">
        <v>240</v>
      </c>
    </row>
    <row r="63" spans="1:5" ht="15">
      <c r="A63" s="75" t="s">
        <v>147</v>
      </c>
      <c r="B63" s="66" t="s">
        <v>194</v>
      </c>
      <c r="C63" s="69"/>
      <c r="D63" s="67" t="s">
        <v>206</v>
      </c>
      <c r="E63" s="67" t="s">
        <v>240</v>
      </c>
    </row>
    <row r="64" spans="1:5" ht="15">
      <c r="A64" s="75" t="s">
        <v>49</v>
      </c>
      <c r="B64" s="66" t="s">
        <v>194</v>
      </c>
      <c r="C64" s="69"/>
      <c r="D64" s="67" t="s">
        <v>207</v>
      </c>
      <c r="E64" s="67" t="s">
        <v>240</v>
      </c>
    </row>
    <row r="65" spans="1:5" ht="15">
      <c r="A65" s="75" t="s">
        <v>50</v>
      </c>
      <c r="B65" s="66" t="s">
        <v>194</v>
      </c>
      <c r="C65" s="69"/>
      <c r="D65" s="67" t="s">
        <v>210</v>
      </c>
      <c r="E65" s="67" t="s">
        <v>240</v>
      </c>
    </row>
    <row r="66" spans="1:5" ht="15">
      <c r="A66" s="75" t="s">
        <v>148</v>
      </c>
      <c r="B66" s="66" t="s">
        <v>194</v>
      </c>
      <c r="C66" s="69"/>
      <c r="D66" s="67" t="s">
        <v>211</v>
      </c>
      <c r="E66" s="67" t="s">
        <v>240</v>
      </c>
    </row>
    <row r="67" spans="1:5" s="42" customFormat="1" ht="15.75">
      <c r="A67" s="74">
        <v>18.1</v>
      </c>
      <c r="B67" s="70"/>
      <c r="C67" s="70"/>
      <c r="D67" s="70"/>
      <c r="E67" s="70"/>
    </row>
    <row r="68" spans="1:5" ht="15">
      <c r="A68" s="75" t="s">
        <v>87</v>
      </c>
      <c r="B68" s="66" t="s">
        <v>193</v>
      </c>
      <c r="C68" s="69"/>
      <c r="D68" s="67" t="s">
        <v>251</v>
      </c>
      <c r="E68" s="67" t="s">
        <v>241</v>
      </c>
    </row>
    <row r="69" spans="1:5" ht="15">
      <c r="A69" s="75" t="s">
        <v>85</v>
      </c>
      <c r="B69" s="66" t="s">
        <v>193</v>
      </c>
      <c r="C69" s="69"/>
      <c r="D69" s="67" t="s">
        <v>252</v>
      </c>
      <c r="E69" s="67" t="s">
        <v>241</v>
      </c>
    </row>
    <row r="70" spans="1:5" ht="15">
      <c r="A70" s="75" t="s">
        <v>164</v>
      </c>
      <c r="B70" s="66" t="s">
        <v>193</v>
      </c>
      <c r="C70" s="69"/>
      <c r="D70" s="67" t="s">
        <v>253</v>
      </c>
      <c r="E70" s="67" t="s">
        <v>241</v>
      </c>
    </row>
    <row r="71" spans="1:5" ht="15">
      <c r="A71" s="75" t="s">
        <v>86</v>
      </c>
      <c r="B71" s="66" t="s">
        <v>193</v>
      </c>
      <c r="C71" s="69"/>
      <c r="D71" s="67" t="s">
        <v>254</v>
      </c>
      <c r="E71" s="67" t="s">
        <v>241</v>
      </c>
    </row>
    <row r="72" spans="1:5" ht="24">
      <c r="A72" s="75" t="s">
        <v>88</v>
      </c>
      <c r="B72" s="66" t="s">
        <v>193</v>
      </c>
      <c r="C72" s="69"/>
      <c r="D72" s="67" t="s">
        <v>255</v>
      </c>
      <c r="E72" s="67" t="s">
        <v>241</v>
      </c>
    </row>
    <row r="73" spans="1:5" ht="15">
      <c r="A73" s="75" t="s">
        <v>94</v>
      </c>
      <c r="B73" s="66" t="s">
        <v>193</v>
      </c>
      <c r="C73" s="69"/>
      <c r="D73" s="67" t="s">
        <v>246</v>
      </c>
      <c r="E73" s="67" t="s">
        <v>241</v>
      </c>
    </row>
    <row r="75" ht="15">
      <c r="A75" s="77" t="s">
        <v>244</v>
      </c>
    </row>
    <row r="76" ht="15">
      <c r="A76" s="78" t="s">
        <v>245</v>
      </c>
    </row>
  </sheetData>
  <printOptions/>
  <pageMargins left="0.7086614173228347" right="0.7086614173228347" top="0.7480314960629921" bottom="0.7480314960629921" header="0.31496062992125984" footer="0.31496062992125984"/>
  <pageSetup horizontalDpi="600" verticalDpi="600" orientation="landscape" paperSize="9" scale="94" r:id="rId1"/>
  <headerFooter>
    <oddHeader>&amp;C&amp;A</oddHead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
  <sheetViews>
    <sheetView workbookViewId="0" topLeftCell="A1">
      <selection activeCell="C1" sqref="C1"/>
    </sheetView>
  </sheetViews>
  <sheetFormatPr defaultColWidth="8.8515625" defaultRowHeight="15" customHeight="1"/>
  <cols>
    <col min="1" max="1" width="75.421875" style="36" customWidth="1"/>
    <col min="2" max="2" width="15.7109375" style="36" customWidth="1"/>
    <col min="3" max="3" width="20.7109375" style="36" customWidth="1"/>
    <col min="4" max="16384" width="8.8515625" style="11" customWidth="1"/>
  </cols>
  <sheetData>
    <row r="1" ht="15" customHeight="1">
      <c r="A1" s="45" t="s">
        <v>99</v>
      </c>
    </row>
    <row r="3" spans="1:3" ht="15" customHeight="1">
      <c r="A3" s="154" t="s">
        <v>9</v>
      </c>
      <c r="B3" s="155"/>
      <c r="C3" s="156"/>
    </row>
    <row r="4" spans="1:3" ht="15" customHeight="1">
      <c r="A4" s="44" t="s">
        <v>160</v>
      </c>
      <c r="B4" s="5" t="s">
        <v>33</v>
      </c>
      <c r="C4" s="4"/>
    </row>
    <row r="5" spans="1:3" ht="15" customHeight="1">
      <c r="A5" s="44" t="s">
        <v>161</v>
      </c>
      <c r="B5" s="5" t="s">
        <v>270</v>
      </c>
      <c r="C5" s="4"/>
    </row>
    <row r="6" spans="1:3" ht="60" customHeight="1">
      <c r="A6" s="46" t="s">
        <v>13</v>
      </c>
      <c r="B6" s="161"/>
      <c r="C6" s="162"/>
    </row>
    <row r="7" spans="1:3" ht="15" customHeight="1">
      <c r="A7" s="47" t="s">
        <v>162</v>
      </c>
      <c r="B7" s="5" t="s">
        <v>33</v>
      </c>
      <c r="C7" s="4"/>
    </row>
    <row r="8" spans="1:3" ht="60" customHeight="1">
      <c r="A8" s="46" t="s">
        <v>32</v>
      </c>
      <c r="B8" s="163" t="s">
        <v>301</v>
      </c>
      <c r="C8" s="164"/>
    </row>
    <row r="9" spans="1:3" ht="15" customHeight="1">
      <c r="A9" s="140" t="s">
        <v>163</v>
      </c>
      <c r="B9" s="157"/>
      <c r="C9" s="141"/>
    </row>
    <row r="10" spans="1:7" ht="15" customHeight="1">
      <c r="A10" s="44" t="s">
        <v>87</v>
      </c>
      <c r="B10" s="102">
        <v>17</v>
      </c>
      <c r="C10" s="4" t="s">
        <v>89</v>
      </c>
      <c r="G10" s="14"/>
    </row>
    <row r="11" spans="1:7" ht="15" customHeight="1">
      <c r="A11" s="44" t="s">
        <v>85</v>
      </c>
      <c r="B11" s="102">
        <v>1044</v>
      </c>
      <c r="C11" s="4" t="s">
        <v>90</v>
      </c>
      <c r="G11" s="14"/>
    </row>
    <row r="12" spans="1:7" ht="15" customHeight="1">
      <c r="A12" s="44" t="s">
        <v>164</v>
      </c>
      <c r="B12" s="102">
        <v>3049</v>
      </c>
      <c r="C12" s="4" t="s">
        <v>91</v>
      </c>
      <c r="G12" s="14"/>
    </row>
    <row r="13" spans="1:7" ht="15" customHeight="1">
      <c r="A13" s="44" t="s">
        <v>86</v>
      </c>
      <c r="B13" s="102">
        <v>894</v>
      </c>
      <c r="C13" s="4" t="s">
        <v>92</v>
      </c>
      <c r="G13" s="13"/>
    </row>
    <row r="14" spans="1:7" ht="30" customHeight="1">
      <c r="A14" s="43" t="s">
        <v>88</v>
      </c>
      <c r="B14" s="102">
        <v>0</v>
      </c>
      <c r="C14" s="4" t="s">
        <v>93</v>
      </c>
      <c r="G14" s="13"/>
    </row>
    <row r="15" spans="1:7" ht="15" customHeight="1">
      <c r="A15" s="43" t="s">
        <v>94</v>
      </c>
      <c r="B15" s="102">
        <v>5004</v>
      </c>
      <c r="C15" s="4"/>
      <c r="G15" s="13"/>
    </row>
    <row r="16" spans="1:3" ht="15" customHeight="1">
      <c r="A16" s="140" t="s">
        <v>82</v>
      </c>
      <c r="B16" s="157"/>
      <c r="C16" s="141"/>
    </row>
    <row r="17" spans="1:3" ht="15" customHeight="1">
      <c r="A17" s="48" t="s">
        <v>83</v>
      </c>
      <c r="B17" s="161" t="s">
        <v>271</v>
      </c>
      <c r="C17" s="162"/>
    </row>
    <row r="18" spans="1:3" ht="15" customHeight="1">
      <c r="A18" s="140" t="s">
        <v>95</v>
      </c>
      <c r="B18" s="157"/>
      <c r="C18" s="141"/>
    </row>
    <row r="19" spans="1:3" ht="15" customHeight="1">
      <c r="A19" s="44" t="s">
        <v>10</v>
      </c>
      <c r="B19" s="5"/>
      <c r="C19" s="4"/>
    </row>
    <row r="20" spans="1:3" ht="15" customHeight="1">
      <c r="A20" s="44" t="s">
        <v>11</v>
      </c>
      <c r="B20" s="85" t="s">
        <v>272</v>
      </c>
      <c r="C20" s="4"/>
    </row>
    <row r="21" spans="1:3" ht="15" customHeight="1">
      <c r="A21" s="44" t="s">
        <v>12</v>
      </c>
      <c r="B21" s="85"/>
      <c r="C21" s="4"/>
    </row>
    <row r="22" spans="1:3" ht="15" customHeight="1">
      <c r="A22" s="158" t="s">
        <v>96</v>
      </c>
      <c r="B22" s="159"/>
      <c r="C22" s="160"/>
    </row>
    <row r="23" spans="1:3" ht="15" customHeight="1">
      <c r="A23" s="4" t="s">
        <v>10</v>
      </c>
      <c r="B23" s="85" t="s">
        <v>272</v>
      </c>
      <c r="C23" s="4"/>
    </row>
    <row r="24" spans="1:3" ht="15" customHeight="1">
      <c r="A24" s="4" t="s">
        <v>33</v>
      </c>
      <c r="B24" s="5"/>
      <c r="C24" s="4"/>
    </row>
    <row r="25" spans="1:3" ht="30" customHeight="1">
      <c r="A25" s="49" t="s">
        <v>34</v>
      </c>
      <c r="B25" s="173" t="s">
        <v>241</v>
      </c>
      <c r="C25" s="50" t="s">
        <v>97</v>
      </c>
    </row>
    <row r="26" spans="1:3" ht="15" customHeight="1">
      <c r="A26" s="158" t="s">
        <v>35</v>
      </c>
      <c r="B26" s="159"/>
      <c r="C26" s="160"/>
    </row>
    <row r="27" spans="1:3" ht="90" customHeight="1">
      <c r="A27" s="4" t="s">
        <v>98</v>
      </c>
      <c r="B27" s="152" t="s">
        <v>310</v>
      </c>
      <c r="C27" s="153"/>
    </row>
  </sheetData>
  <mergeCells count="10">
    <mergeCell ref="B27:C27"/>
    <mergeCell ref="A3:C3"/>
    <mergeCell ref="A9:C9"/>
    <mergeCell ref="A16:C16"/>
    <mergeCell ref="A18:C18"/>
    <mergeCell ref="A22:C22"/>
    <mergeCell ref="A26:C26"/>
    <mergeCell ref="B6:C6"/>
    <mergeCell ref="B8:C8"/>
    <mergeCell ref="B17:C17"/>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rowBreaks count="1" manualBreakCount="1">
    <brk id="2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6"/>
  <sheetViews>
    <sheetView workbookViewId="0" topLeftCell="A1">
      <selection activeCell="C1" sqref="C1"/>
    </sheetView>
  </sheetViews>
  <sheetFormatPr defaultColWidth="8.8515625" defaultRowHeight="15" customHeight="1"/>
  <cols>
    <col min="1" max="2" width="25.7109375" style="8" customWidth="1"/>
    <col min="3" max="3" width="50.7109375" style="8" customWidth="1"/>
    <col min="4" max="16384" width="8.8515625" style="8" customWidth="1"/>
  </cols>
  <sheetData>
    <row r="1" ht="15" customHeight="1">
      <c r="A1" s="27" t="s">
        <v>130</v>
      </c>
    </row>
    <row r="2" ht="15" customHeight="1">
      <c r="A2" s="30" t="s">
        <v>31</v>
      </c>
    </row>
    <row r="3" ht="15" customHeight="1">
      <c r="A3" s="30" t="s">
        <v>131</v>
      </c>
    </row>
    <row r="5" spans="1:3" ht="30" customHeight="1">
      <c r="A5" s="7" t="s">
        <v>44</v>
      </c>
      <c r="B5" s="7" t="s">
        <v>30</v>
      </c>
      <c r="C5" s="9" t="s">
        <v>17</v>
      </c>
    </row>
    <row r="6" spans="1:3" ht="60" customHeight="1">
      <c r="A6" s="3" t="s">
        <v>274</v>
      </c>
      <c r="B6" s="3">
        <v>21.8</v>
      </c>
      <c r="C6" s="174" t="s">
        <v>275</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4"/>
  <sheetViews>
    <sheetView tabSelected="1" workbookViewId="0" topLeftCell="A1">
      <selection activeCell="C1" sqref="C1"/>
    </sheetView>
  </sheetViews>
  <sheetFormatPr defaultColWidth="15.7109375" defaultRowHeight="15" customHeight="1"/>
  <cols>
    <col min="1" max="1" width="45.7109375" style="17" customWidth="1"/>
    <col min="2" max="6" width="18.7109375" style="17" customWidth="1"/>
    <col min="7" max="16384" width="15.7109375" style="17" customWidth="1"/>
  </cols>
  <sheetData>
    <row r="1" spans="1:6" ht="15" customHeight="1">
      <c r="A1" s="16" t="s">
        <v>157</v>
      </c>
      <c r="F1" s="16"/>
    </row>
    <row r="3" spans="1:16" s="32" customFormat="1" ht="60" customHeight="1">
      <c r="A3" s="31" t="s">
        <v>58</v>
      </c>
      <c r="B3" s="33" t="s">
        <v>59</v>
      </c>
      <c r="C3" s="33" t="s">
        <v>18</v>
      </c>
      <c r="D3" s="33" t="s">
        <v>62</v>
      </c>
      <c r="E3" s="33" t="s">
        <v>63</v>
      </c>
      <c r="F3" s="33" t="s">
        <v>57</v>
      </c>
      <c r="G3" s="29"/>
      <c r="H3" s="33" t="s">
        <v>303</v>
      </c>
      <c r="I3" s="33" t="s">
        <v>304</v>
      </c>
      <c r="J3" s="29"/>
      <c r="K3" s="29"/>
      <c r="L3" s="29"/>
      <c r="M3" s="29"/>
      <c r="N3" s="29"/>
      <c r="O3" s="29"/>
      <c r="P3" s="29"/>
    </row>
    <row r="4" spans="1:16" s="54" customFormat="1" ht="30" customHeight="1">
      <c r="A4" s="124" t="s">
        <v>154</v>
      </c>
      <c r="B4" s="125"/>
      <c r="C4" s="125"/>
      <c r="D4" s="125"/>
      <c r="E4" s="125"/>
      <c r="F4" s="126"/>
      <c r="G4" s="53"/>
      <c r="H4" s="117"/>
      <c r="I4" s="117"/>
      <c r="J4" s="53"/>
      <c r="K4" s="53"/>
      <c r="L4" s="53"/>
      <c r="M4" s="53"/>
      <c r="N4" s="53"/>
      <c r="O4" s="53"/>
      <c r="P4" s="53"/>
    </row>
    <row r="5" spans="1:9" s="14" customFormat="1" ht="45" customHeight="1">
      <c r="A5" s="15" t="s">
        <v>179</v>
      </c>
      <c r="B5" s="88">
        <v>59.971482488</v>
      </c>
      <c r="C5" s="88">
        <v>1.957045990697181</v>
      </c>
      <c r="D5" s="88">
        <v>1.173669451227017</v>
      </c>
      <c r="E5" s="88" t="s">
        <v>276</v>
      </c>
      <c r="F5" s="102">
        <v>180</v>
      </c>
      <c r="G5" s="64"/>
      <c r="H5" s="118">
        <v>1.23</v>
      </c>
      <c r="I5" s="119"/>
    </row>
    <row r="6" spans="1:16" ht="45" customHeight="1">
      <c r="A6" s="15" t="s">
        <v>119</v>
      </c>
      <c r="B6" s="88">
        <v>63.308021191</v>
      </c>
      <c r="C6" s="88">
        <v>2.917361183614871</v>
      </c>
      <c r="D6" s="88">
        <v>1.846923536825657</v>
      </c>
      <c r="E6" s="88" t="s">
        <v>277</v>
      </c>
      <c r="F6" s="102">
        <v>111</v>
      </c>
      <c r="G6" s="14"/>
      <c r="H6" s="120"/>
      <c r="I6" s="120"/>
      <c r="J6" s="14"/>
      <c r="K6" s="14"/>
      <c r="L6" s="14"/>
      <c r="M6" s="14"/>
      <c r="N6" s="14"/>
      <c r="O6" s="14"/>
      <c r="P6" s="14"/>
    </row>
    <row r="7" spans="1:16" ht="45" customHeight="1">
      <c r="A7" s="15" t="s">
        <v>120</v>
      </c>
      <c r="B7" s="88">
        <v>56.813495092</v>
      </c>
      <c r="C7" s="88">
        <v>2.593432075346091</v>
      </c>
      <c r="D7" s="88">
        <v>1.473419358349852</v>
      </c>
      <c r="E7" s="88" t="s">
        <v>278</v>
      </c>
      <c r="F7" s="102">
        <v>69</v>
      </c>
      <c r="G7" s="14"/>
      <c r="H7" s="120"/>
      <c r="I7" s="120"/>
      <c r="J7" s="14"/>
      <c r="K7" s="14"/>
      <c r="L7" s="14"/>
      <c r="M7" s="14"/>
      <c r="N7" s="14"/>
      <c r="O7" s="14"/>
      <c r="P7" s="14"/>
    </row>
    <row r="8" spans="1:16" s="18" customFormat="1" ht="45" customHeight="1">
      <c r="A8" s="15" t="s">
        <v>180</v>
      </c>
      <c r="B8" s="88">
        <v>2.9310978728</v>
      </c>
      <c r="C8" s="88">
        <v>8.578508547419823</v>
      </c>
      <c r="D8" s="88">
        <v>0.2514445009306333</v>
      </c>
      <c r="E8" s="88" t="s">
        <v>279</v>
      </c>
      <c r="F8" s="102">
        <v>129</v>
      </c>
      <c r="G8" s="13"/>
      <c r="H8" s="121"/>
      <c r="I8" s="121"/>
      <c r="J8" s="13"/>
      <c r="K8" s="13"/>
      <c r="L8" s="13"/>
      <c r="M8" s="13"/>
      <c r="N8" s="13"/>
      <c r="O8" s="13"/>
      <c r="P8" s="13"/>
    </row>
    <row r="9" spans="1:16" s="18" customFormat="1" ht="30" customHeight="1">
      <c r="A9" s="124" t="s">
        <v>153</v>
      </c>
      <c r="B9" s="125"/>
      <c r="C9" s="125"/>
      <c r="D9" s="125"/>
      <c r="E9" s="125"/>
      <c r="F9" s="126"/>
      <c r="G9" s="13"/>
      <c r="H9" s="121"/>
      <c r="I9" s="121"/>
      <c r="J9" s="13"/>
      <c r="K9" s="13"/>
      <c r="L9" s="13"/>
      <c r="M9" s="13"/>
      <c r="N9" s="13"/>
      <c r="O9" s="13"/>
      <c r="P9" s="13"/>
    </row>
    <row r="10" spans="1:9" s="14" customFormat="1" ht="45" customHeight="1">
      <c r="A10" s="15" t="s">
        <v>181</v>
      </c>
      <c r="B10" s="88">
        <v>27.500069525</v>
      </c>
      <c r="C10" s="88">
        <v>2.352073245435965</v>
      </c>
      <c r="D10" s="88">
        <v>0.6468217659430181</v>
      </c>
      <c r="E10" s="88" t="s">
        <v>280</v>
      </c>
      <c r="F10" s="102">
        <v>1244</v>
      </c>
      <c r="G10" s="64"/>
      <c r="H10" s="118">
        <v>0.89</v>
      </c>
      <c r="I10" s="122"/>
    </row>
    <row r="11" spans="1:16" ht="45" customHeight="1">
      <c r="A11" s="15" t="s">
        <v>118</v>
      </c>
      <c r="B11" s="88">
        <v>32.292351141</v>
      </c>
      <c r="C11" s="88">
        <v>2.809048218603691</v>
      </c>
      <c r="D11" s="88">
        <v>0.9071077079980724</v>
      </c>
      <c r="E11" s="88" t="s">
        <v>281</v>
      </c>
      <c r="F11" s="102">
        <v>817</v>
      </c>
      <c r="G11" s="14"/>
      <c r="H11" s="14"/>
      <c r="I11" s="14"/>
      <c r="J11" s="14"/>
      <c r="K11" s="14"/>
      <c r="L11" s="14"/>
      <c r="M11" s="14"/>
      <c r="N11" s="14"/>
      <c r="O11" s="14"/>
      <c r="P11" s="14"/>
    </row>
    <row r="12" spans="1:16" ht="45" customHeight="1">
      <c r="A12" s="15" t="s">
        <v>158</v>
      </c>
      <c r="B12" s="88">
        <v>22.305860893</v>
      </c>
      <c r="C12" s="88">
        <v>4.179402600907952</v>
      </c>
      <c r="D12" s="88">
        <v>0.9322516957057563</v>
      </c>
      <c r="E12" s="88" t="s">
        <v>282</v>
      </c>
      <c r="F12" s="102">
        <v>427</v>
      </c>
      <c r="G12" s="14"/>
      <c r="H12" s="14"/>
      <c r="I12" s="14"/>
      <c r="J12" s="14"/>
      <c r="K12" s="14"/>
      <c r="L12" s="14"/>
      <c r="M12" s="14"/>
      <c r="N12" s="14"/>
      <c r="O12" s="14"/>
      <c r="P12" s="14"/>
    </row>
    <row r="13" spans="1:16" ht="45" customHeight="1">
      <c r="A13" s="15" t="s">
        <v>182</v>
      </c>
      <c r="B13" s="88">
        <v>19.137954264</v>
      </c>
      <c r="C13" s="88">
        <v>11.38926710094716</v>
      </c>
      <c r="D13" s="88">
        <v>2.179672679808423</v>
      </c>
      <c r="E13" s="88" t="s">
        <v>283</v>
      </c>
      <c r="F13" s="102">
        <v>68</v>
      </c>
      <c r="G13" s="14"/>
      <c r="H13" s="14"/>
      <c r="I13" s="14"/>
      <c r="J13" s="14"/>
      <c r="K13" s="14"/>
      <c r="L13" s="14"/>
      <c r="M13" s="14"/>
      <c r="N13" s="14"/>
      <c r="O13" s="14"/>
      <c r="P13" s="14"/>
    </row>
    <row r="14" spans="1:16" ht="45" customHeight="1">
      <c r="A14" s="15" t="s">
        <v>183</v>
      </c>
      <c r="B14" s="88">
        <v>33.324455823</v>
      </c>
      <c r="C14" s="88">
        <v>4.888890627249386</v>
      </c>
      <c r="D14" s="88">
        <v>1.629196169131963</v>
      </c>
      <c r="E14" s="88" t="s">
        <v>284</v>
      </c>
      <c r="F14" s="102">
        <v>281</v>
      </c>
      <c r="G14" s="14"/>
      <c r="H14" s="14"/>
      <c r="I14" s="14"/>
      <c r="J14" s="14"/>
      <c r="K14" s="14"/>
      <c r="L14" s="14"/>
      <c r="M14" s="14"/>
      <c r="N14" s="14"/>
      <c r="O14" s="14"/>
      <c r="P14" s="14"/>
    </row>
    <row r="15" spans="1:16" ht="45" customHeight="1">
      <c r="A15" s="15" t="s">
        <v>184</v>
      </c>
      <c r="B15" s="88">
        <v>32.096179128</v>
      </c>
      <c r="C15" s="88">
        <v>3.207395503695179</v>
      </c>
      <c r="D15" s="88">
        <v>1.029451436256326</v>
      </c>
      <c r="E15" s="88" t="s">
        <v>285</v>
      </c>
      <c r="F15" s="102">
        <v>651</v>
      </c>
      <c r="G15" s="14"/>
      <c r="H15" s="14"/>
      <c r="I15" s="14"/>
      <c r="J15" s="14"/>
      <c r="K15" s="14"/>
      <c r="L15" s="14"/>
      <c r="M15" s="14"/>
      <c r="N15" s="14"/>
      <c r="O15" s="14"/>
      <c r="P15" s="14"/>
    </row>
    <row r="16" spans="1:6" ht="45" customHeight="1">
      <c r="A16" s="15" t="s">
        <v>185</v>
      </c>
      <c r="B16" s="88">
        <v>17.984212707</v>
      </c>
      <c r="C16" s="88">
        <v>5.025259184068187</v>
      </c>
      <c r="D16" s="88">
        <v>0.9037532548255968</v>
      </c>
      <c r="E16" s="88" t="s">
        <v>286</v>
      </c>
      <c r="F16" s="102">
        <v>312</v>
      </c>
    </row>
    <row r="17" spans="1:6" ht="45" customHeight="1">
      <c r="A17" s="15" t="s">
        <v>121</v>
      </c>
      <c r="B17" s="88">
        <v>4.6895825935</v>
      </c>
      <c r="C17" s="88">
        <v>40.01646640197723</v>
      </c>
      <c r="D17" s="88">
        <v>1.87660562705642</v>
      </c>
      <c r="E17" s="88" t="s">
        <v>287</v>
      </c>
      <c r="F17" s="102">
        <v>6</v>
      </c>
    </row>
    <row r="18" spans="1:6" ht="45" customHeight="1">
      <c r="A18" s="15" t="s">
        <v>122</v>
      </c>
      <c r="B18" s="88">
        <v>13.120528875</v>
      </c>
      <c r="C18" s="88">
        <v>5.530540150587648</v>
      </c>
      <c r="D18" s="88">
        <v>0.7256361027853874</v>
      </c>
      <c r="E18" s="88" t="s">
        <v>288</v>
      </c>
      <c r="F18" s="102">
        <v>284</v>
      </c>
    </row>
    <row r="19" spans="1:6" ht="45" customHeight="1">
      <c r="A19" s="15" t="s">
        <v>123</v>
      </c>
      <c r="B19" s="88">
        <v>42.673211805</v>
      </c>
      <c r="C19" s="88">
        <v>2.448529953957719</v>
      </c>
      <c r="D19" s="88">
        <v>1.044866348067516</v>
      </c>
      <c r="E19" s="88" t="s">
        <v>289</v>
      </c>
      <c r="F19" s="102">
        <v>954</v>
      </c>
    </row>
    <row r="20" spans="1:6" ht="45" customHeight="1">
      <c r="A20" s="15" t="s">
        <v>172</v>
      </c>
      <c r="B20" s="88">
        <v>34.229176169</v>
      </c>
      <c r="C20" s="88">
        <v>2.353901221526226</v>
      </c>
      <c r="D20" s="88">
        <v>0.8057209920710117</v>
      </c>
      <c r="E20" s="88" t="s">
        <v>290</v>
      </c>
      <c r="F20" s="102">
        <v>1166</v>
      </c>
    </row>
    <row r="21" spans="1:6" ht="45" customHeight="1">
      <c r="A21" s="15" t="s">
        <v>124</v>
      </c>
      <c r="B21" s="88">
        <v>10.73740585</v>
      </c>
      <c r="C21" s="88">
        <v>16.08000878137744</v>
      </c>
      <c r="D21" s="88">
        <v>1.726575440221173</v>
      </c>
      <c r="E21" s="88" t="s">
        <v>291</v>
      </c>
      <c r="F21" s="102">
        <v>35</v>
      </c>
    </row>
    <row r="22" spans="1:6" ht="45" customHeight="1">
      <c r="A22" s="15" t="s">
        <v>173</v>
      </c>
      <c r="B22" s="88">
        <v>4.8281912777</v>
      </c>
      <c r="C22" s="88">
        <v>15.0244298254966</v>
      </c>
      <c r="D22" s="88">
        <v>0.725408232368346</v>
      </c>
      <c r="E22" s="88" t="s">
        <v>292</v>
      </c>
      <c r="F22" s="102">
        <v>43</v>
      </c>
    </row>
    <row r="23" spans="1:6" ht="30" customHeight="1">
      <c r="A23" s="124" t="s">
        <v>155</v>
      </c>
      <c r="B23" s="125"/>
      <c r="C23" s="125"/>
      <c r="D23" s="125"/>
      <c r="E23" s="125"/>
      <c r="F23" s="126"/>
    </row>
    <row r="24" spans="1:6" ht="45" customHeight="1">
      <c r="A24" s="15" t="s">
        <v>174</v>
      </c>
      <c r="B24" s="88">
        <v>94.18484569</v>
      </c>
      <c r="C24" s="88">
        <v>0.6416928140683907</v>
      </c>
      <c r="D24" s="88">
        <v>0.6043773837276285</v>
      </c>
      <c r="E24" s="88" t="s">
        <v>297</v>
      </c>
      <c r="F24" s="102">
        <v>1178</v>
      </c>
    </row>
    <row r="25" spans="1:6" ht="45" customHeight="1">
      <c r="A25" s="15" t="s">
        <v>175</v>
      </c>
      <c r="B25" s="88">
        <v>82.349864292</v>
      </c>
      <c r="C25" s="88">
        <v>4.823234915435847</v>
      </c>
      <c r="D25" s="88">
        <v>3.971927482422621</v>
      </c>
      <c r="E25" s="88" t="s">
        <v>298</v>
      </c>
      <c r="F25" s="102">
        <v>55</v>
      </c>
    </row>
    <row r="26" spans="1:6" ht="30" customHeight="1">
      <c r="A26" s="124" t="s">
        <v>125</v>
      </c>
      <c r="B26" s="125"/>
      <c r="C26" s="125"/>
      <c r="D26" s="125"/>
      <c r="E26" s="125"/>
      <c r="F26" s="126"/>
    </row>
    <row r="27" spans="1:6" ht="45" customHeight="1">
      <c r="A27" s="15" t="s">
        <v>186</v>
      </c>
      <c r="B27" s="88">
        <v>60.35708367</v>
      </c>
      <c r="C27" s="88">
        <v>1.139156153981421</v>
      </c>
      <c r="D27" s="88">
        <v>0.6875614295191329</v>
      </c>
      <c r="E27" s="88" t="s">
        <v>293</v>
      </c>
      <c r="F27" s="102">
        <v>2966</v>
      </c>
    </row>
    <row r="28" spans="1:6" s="55" customFormat="1" ht="30" customHeight="1">
      <c r="A28" s="124" t="s">
        <v>156</v>
      </c>
      <c r="B28" s="125"/>
      <c r="C28" s="125"/>
      <c r="D28" s="125"/>
      <c r="E28" s="125"/>
      <c r="F28" s="126"/>
    </row>
    <row r="29" spans="1:6" ht="45" customHeight="1">
      <c r="A29" s="116" t="s">
        <v>178</v>
      </c>
      <c r="B29" s="88">
        <v>412.03970314</v>
      </c>
      <c r="C29" s="88">
        <v>11.77880216531804</v>
      </c>
      <c r="D29" s="88">
        <v>48.53334480479261</v>
      </c>
      <c r="E29" s="88" t="s">
        <v>296</v>
      </c>
      <c r="F29" s="102">
        <v>217</v>
      </c>
    </row>
    <row r="30" spans="1:6" s="55" customFormat="1" ht="30" customHeight="1">
      <c r="A30" s="127" t="s">
        <v>126</v>
      </c>
      <c r="B30" s="128"/>
      <c r="C30" s="128"/>
      <c r="D30" s="128"/>
      <c r="E30" s="128"/>
      <c r="F30" s="129"/>
    </row>
    <row r="31" spans="1:6" ht="45" customHeight="1">
      <c r="A31" s="116" t="s">
        <v>176</v>
      </c>
      <c r="B31" s="88">
        <v>359.14564256</v>
      </c>
      <c r="C31" s="88">
        <v>8.165614228036953</v>
      </c>
      <c r="D31" s="88">
        <v>29.32644901339921</v>
      </c>
      <c r="E31" s="88" t="s">
        <v>294</v>
      </c>
      <c r="F31" s="102">
        <v>162</v>
      </c>
    </row>
    <row r="32" spans="1:6" ht="45" customHeight="1">
      <c r="A32" s="116" t="s">
        <v>177</v>
      </c>
      <c r="B32" s="88">
        <v>46.984819248</v>
      </c>
      <c r="C32" s="88">
        <v>5.758648200633363</v>
      </c>
      <c r="D32" s="88">
        <v>2.705690618562767</v>
      </c>
      <c r="E32" s="88" t="s">
        <v>295</v>
      </c>
      <c r="F32" s="102">
        <v>1164</v>
      </c>
    </row>
    <row r="34" ht="15" customHeight="1">
      <c r="A34" s="63" t="s">
        <v>171</v>
      </c>
    </row>
  </sheetData>
  <mergeCells count="6">
    <mergeCell ref="A9:F9"/>
    <mergeCell ref="A4:F4"/>
    <mergeCell ref="A30:F30"/>
    <mergeCell ref="A28:F28"/>
    <mergeCell ref="A26:F26"/>
    <mergeCell ref="A23:F23"/>
  </mergeCells>
  <printOptions/>
  <pageMargins left="0.7086614173228347" right="0.7086614173228347" top="0.7480314960629921" bottom="0.7480314960629921" header="0.31496062992125984" footer="0.31496062992125984"/>
  <pageSetup horizontalDpi="600" verticalDpi="600" orientation="landscape" paperSize="9" scale="71" r:id="rId1"/>
  <headerFooter>
    <oddHeader>&amp;C&amp;A</oddHeader>
    <oddFooter>&amp;CPage &amp;P of &amp;N</oddFooter>
  </headerFooter>
  <rowBreaks count="2" manualBreakCount="2">
    <brk id="16" max="16383" man="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8"/>
  <sheetViews>
    <sheetView workbookViewId="0" topLeftCell="A1">
      <selection activeCell="C1" sqref="C1"/>
    </sheetView>
  </sheetViews>
  <sheetFormatPr defaultColWidth="8.8515625" defaultRowHeight="15"/>
  <cols>
    <col min="1" max="1" width="46.57421875" style="1" customWidth="1"/>
    <col min="2" max="3" width="20.7109375" style="1" customWidth="1"/>
    <col min="4" max="16384" width="8.8515625" style="1" customWidth="1"/>
  </cols>
  <sheetData>
    <row r="1" spans="1:2" ht="15">
      <c r="A1" s="6" t="s">
        <v>117</v>
      </c>
      <c r="B1" s="6"/>
    </row>
    <row r="2" spans="1:2" ht="15">
      <c r="A2" s="34" t="s">
        <v>77</v>
      </c>
      <c r="B2" s="6"/>
    </row>
    <row r="4" spans="1:3" s="52" customFormat="1" ht="25.5">
      <c r="A4" s="25"/>
      <c r="B4" s="25" t="s">
        <v>64</v>
      </c>
      <c r="C4" s="25" t="s">
        <v>69</v>
      </c>
    </row>
    <row r="5" spans="1:14" ht="51">
      <c r="A5" s="15" t="s">
        <v>189</v>
      </c>
      <c r="B5" s="65"/>
      <c r="C5" s="65">
        <v>11</v>
      </c>
      <c r="D5" s="90"/>
      <c r="E5" s="90"/>
      <c r="F5" s="90"/>
      <c r="G5" s="90"/>
      <c r="H5" s="90"/>
      <c r="I5" s="90"/>
      <c r="J5" s="90"/>
      <c r="K5" s="90"/>
      <c r="L5" s="90"/>
      <c r="M5" s="90"/>
      <c r="N5" s="90"/>
    </row>
    <row r="6" spans="1:14" ht="51">
      <c r="A6" s="15" t="s">
        <v>36</v>
      </c>
      <c r="B6" s="65"/>
      <c r="C6" s="65">
        <v>209</v>
      </c>
      <c r="D6" s="90"/>
      <c r="E6" s="90"/>
      <c r="F6" s="90"/>
      <c r="G6" s="90"/>
      <c r="H6" s="90"/>
      <c r="I6" s="90"/>
      <c r="J6" s="90"/>
      <c r="K6" s="90"/>
      <c r="L6" s="90"/>
      <c r="M6" s="90"/>
      <c r="N6" s="90"/>
    </row>
    <row r="7" spans="1:3" ht="25.5">
      <c r="A7" s="25" t="s">
        <v>81</v>
      </c>
      <c r="B7" s="65"/>
      <c r="C7" s="65">
        <v>6781</v>
      </c>
    </row>
    <row r="8" spans="1:3" ht="15">
      <c r="A8" s="2" t="s">
        <v>19</v>
      </c>
      <c r="B8" s="65"/>
      <c r="C8" s="88">
        <f>(C5+C6)/C7*100</f>
        <v>3.2443592390502873</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77"/>
  <sheetViews>
    <sheetView workbookViewId="0" topLeftCell="A1">
      <selection activeCell="F1" sqref="F1"/>
    </sheetView>
  </sheetViews>
  <sheetFormatPr defaultColWidth="9.140625" defaultRowHeight="15"/>
  <cols>
    <col min="1" max="1" width="20.7109375" style="94" customWidth="1"/>
    <col min="2" max="11" width="10.7109375" style="94" customWidth="1"/>
    <col min="12" max="16384" width="9.140625" style="94" customWidth="1"/>
  </cols>
  <sheetData>
    <row r="1" spans="1:11" ht="15">
      <c r="A1" s="91" t="s">
        <v>100</v>
      </c>
      <c r="B1" s="92"/>
      <c r="C1" s="92"/>
      <c r="D1" s="92"/>
      <c r="E1" s="92"/>
      <c r="F1" s="92"/>
      <c r="G1" s="92"/>
      <c r="H1" s="92"/>
      <c r="I1" s="92"/>
      <c r="J1" s="93"/>
      <c r="K1" s="92"/>
    </row>
    <row r="2" spans="1:11" ht="15">
      <c r="A2" s="95" t="s">
        <v>77</v>
      </c>
      <c r="B2" s="92"/>
      <c r="C2" s="92"/>
      <c r="D2" s="92"/>
      <c r="E2" s="92"/>
      <c r="F2" s="92"/>
      <c r="G2" s="92"/>
      <c r="H2" s="92"/>
      <c r="I2" s="92"/>
      <c r="J2" s="93"/>
      <c r="K2" s="92"/>
    </row>
    <row r="3" spans="1:11" ht="15">
      <c r="A3" s="95" t="s">
        <v>75</v>
      </c>
      <c r="B3" s="92"/>
      <c r="C3" s="92"/>
      <c r="D3" s="92"/>
      <c r="E3" s="92"/>
      <c r="F3" s="92"/>
      <c r="G3" s="92"/>
      <c r="H3" s="92"/>
      <c r="I3" s="92"/>
      <c r="J3" s="93"/>
      <c r="K3" s="92"/>
    </row>
    <row r="4" s="92" customFormat="1" ht="15" customHeight="1">
      <c r="F4" s="93"/>
    </row>
    <row r="5" spans="1:6" s="92" customFormat="1" ht="15" customHeight="1">
      <c r="A5" s="132"/>
      <c r="B5" s="132"/>
      <c r="C5" s="96" t="s">
        <v>70</v>
      </c>
      <c r="D5" s="96" t="s">
        <v>71</v>
      </c>
      <c r="F5" s="93"/>
    </row>
    <row r="6" spans="1:6" s="92" customFormat="1" ht="15" customHeight="1">
      <c r="A6" s="131" t="s">
        <v>74</v>
      </c>
      <c r="B6" s="131"/>
      <c r="C6" s="5">
        <v>26.3</v>
      </c>
      <c r="D6" s="5" t="s">
        <v>241</v>
      </c>
      <c r="F6" s="93"/>
    </row>
    <row r="7" spans="1:6" s="92" customFormat="1" ht="15" customHeight="1">
      <c r="A7" s="95"/>
      <c r="F7" s="93"/>
    </row>
    <row r="8" spans="1:6" s="92" customFormat="1" ht="15" customHeight="1">
      <c r="A8" s="134" t="s">
        <v>67</v>
      </c>
      <c r="B8" s="135"/>
      <c r="C8" s="135"/>
      <c r="D8" s="135"/>
      <c r="E8" s="136"/>
      <c r="F8" s="37"/>
    </row>
    <row r="9" spans="1:6" s="92" customFormat="1" ht="30" customHeight="1">
      <c r="A9" s="133" t="s">
        <v>68</v>
      </c>
      <c r="B9" s="133"/>
      <c r="C9" s="133"/>
      <c r="D9" s="133"/>
      <c r="E9" s="60" t="s">
        <v>273</v>
      </c>
      <c r="F9" s="97"/>
    </row>
    <row r="10" spans="1:8" s="92" customFormat="1" ht="45" customHeight="1">
      <c r="A10" s="133" t="s">
        <v>72</v>
      </c>
      <c r="B10" s="133"/>
      <c r="C10" s="133"/>
      <c r="D10" s="133"/>
      <c r="E10" s="5" t="s">
        <v>241</v>
      </c>
      <c r="F10" s="98"/>
      <c r="H10" s="99"/>
    </row>
    <row r="11" spans="1:8" s="92" customFormat="1" ht="15" customHeight="1">
      <c r="A11" s="35"/>
      <c r="B11" s="35"/>
      <c r="C11" s="35"/>
      <c r="D11" s="35"/>
      <c r="E11" s="97"/>
      <c r="F11" s="98"/>
      <c r="H11" s="99"/>
    </row>
    <row r="12" spans="1:6" s="92" customFormat="1" ht="45" customHeight="1">
      <c r="A12" s="130" t="s">
        <v>299</v>
      </c>
      <c r="B12" s="130"/>
      <c r="C12" s="100" t="s">
        <v>64</v>
      </c>
      <c r="D12" s="100" t="s">
        <v>69</v>
      </c>
      <c r="F12" s="93"/>
    </row>
    <row r="13" spans="1:6" s="92" customFormat="1" ht="15" customHeight="1">
      <c r="A13" s="132"/>
      <c r="B13" s="132"/>
      <c r="C13" s="5" t="s">
        <v>241</v>
      </c>
      <c r="D13" s="5">
        <v>6781</v>
      </c>
      <c r="F13" s="93"/>
    </row>
    <row r="14" spans="1:8" s="92" customFormat="1" ht="15" customHeight="1">
      <c r="A14" s="35"/>
      <c r="B14" s="35"/>
      <c r="C14" s="35"/>
      <c r="D14" s="35"/>
      <c r="E14" s="97"/>
      <c r="F14" s="98"/>
      <c r="H14" s="99"/>
    </row>
    <row r="15" spans="1:11" ht="15">
      <c r="A15" s="91"/>
      <c r="B15" s="92"/>
      <c r="C15" s="92"/>
      <c r="D15" s="92"/>
      <c r="E15" s="92"/>
      <c r="F15" s="92"/>
      <c r="G15" s="92"/>
      <c r="H15" s="92"/>
      <c r="I15" s="92"/>
      <c r="J15" s="93"/>
      <c r="K15" s="92"/>
    </row>
    <row r="16" spans="1:22" ht="124.15" customHeight="1">
      <c r="A16" s="138"/>
      <c r="B16" s="140" t="s">
        <v>300</v>
      </c>
      <c r="C16" s="141"/>
      <c r="D16" s="140" t="s">
        <v>116</v>
      </c>
      <c r="E16" s="141"/>
      <c r="F16" s="140" t="s">
        <v>53</v>
      </c>
      <c r="G16" s="141"/>
      <c r="H16" s="140" t="s">
        <v>80</v>
      </c>
      <c r="I16" s="141"/>
      <c r="J16" s="51" t="s">
        <v>78</v>
      </c>
      <c r="K16" s="89" t="s">
        <v>61</v>
      </c>
      <c r="M16" s="104"/>
      <c r="N16" s="104"/>
      <c r="O16" s="104"/>
      <c r="P16" s="104"/>
      <c r="Q16" s="104"/>
      <c r="R16" s="104"/>
      <c r="S16" s="104"/>
      <c r="T16" s="104"/>
      <c r="U16" s="104"/>
      <c r="V16" s="104"/>
    </row>
    <row r="17" spans="1:22" ht="15">
      <c r="A17" s="139"/>
      <c r="B17" s="19" t="s">
        <v>14</v>
      </c>
      <c r="C17" s="19" t="s">
        <v>15</v>
      </c>
      <c r="D17" s="19" t="s">
        <v>14</v>
      </c>
      <c r="E17" s="19" t="s">
        <v>15</v>
      </c>
      <c r="F17" s="19" t="s">
        <v>14</v>
      </c>
      <c r="G17" s="19" t="s">
        <v>15</v>
      </c>
      <c r="H17" s="19" t="s">
        <v>14</v>
      </c>
      <c r="I17" s="19" t="s">
        <v>15</v>
      </c>
      <c r="J17" s="20" t="s">
        <v>15</v>
      </c>
      <c r="K17" s="101" t="s">
        <v>15</v>
      </c>
      <c r="M17" s="109"/>
      <c r="N17" s="109"/>
      <c r="O17" s="109"/>
      <c r="P17" s="109"/>
      <c r="Q17" s="109"/>
      <c r="R17" s="109"/>
      <c r="S17" s="109"/>
      <c r="T17" s="109"/>
      <c r="U17" s="110"/>
      <c r="V17" s="109"/>
    </row>
    <row r="18" spans="1:22" ht="30" customHeight="1">
      <c r="A18" s="15" t="s">
        <v>104</v>
      </c>
      <c r="B18" s="102">
        <v>190234</v>
      </c>
      <c r="C18" s="88">
        <f>(B18/(B$18+B$21))*100</f>
        <v>9.952199267895978</v>
      </c>
      <c r="D18" s="102">
        <v>597</v>
      </c>
      <c r="E18" s="88">
        <f aca="true" t="shared" si="0" ref="E18:E23">(D18/(D$18+D$21))*100</f>
        <v>8.804011207786463</v>
      </c>
      <c r="F18" s="65">
        <v>347</v>
      </c>
      <c r="G18" s="88">
        <f aca="true" t="shared" si="1" ref="G18:G23">(F18/(F$18+F$21))*100</f>
        <v>6.93445243804956</v>
      </c>
      <c r="H18" s="102">
        <v>250</v>
      </c>
      <c r="I18" s="88">
        <f aca="true" t="shared" si="2" ref="I18:I23">(H18/(H$18+H$21))*100</f>
        <v>14.068655036578503</v>
      </c>
      <c r="J18" s="88">
        <f>H18/D18*100</f>
        <v>41.87604690117253</v>
      </c>
      <c r="K18" s="88">
        <f aca="true" t="shared" si="3" ref="K18:K23">(J18/(J$18+J$21))*100</f>
        <v>62.90641470463891</v>
      </c>
      <c r="M18" s="111"/>
      <c r="N18" s="112"/>
      <c r="O18" s="111"/>
      <c r="P18" s="112"/>
      <c r="Q18" s="113"/>
      <c r="R18" s="112"/>
      <c r="S18" s="111"/>
      <c r="T18" s="112"/>
      <c r="U18" s="111"/>
      <c r="V18" s="112"/>
    </row>
    <row r="19" spans="1:22" ht="30" customHeight="1">
      <c r="A19" s="26" t="s">
        <v>106</v>
      </c>
      <c r="B19" s="102">
        <v>97732</v>
      </c>
      <c r="C19" s="88">
        <f aca="true" t="shared" si="4" ref="C19:C23">(B19/(B$18+B$21))*100</f>
        <v>5.112904837463385</v>
      </c>
      <c r="D19" s="102">
        <v>319</v>
      </c>
      <c r="E19" s="88">
        <f t="shared" si="0"/>
        <v>4.704320896622917</v>
      </c>
      <c r="F19" s="65">
        <v>196</v>
      </c>
      <c r="G19" s="88">
        <f t="shared" si="1"/>
        <v>3.9168665067945643</v>
      </c>
      <c r="H19" s="102">
        <v>123</v>
      </c>
      <c r="I19" s="88">
        <f t="shared" si="2"/>
        <v>6.921778277996624</v>
      </c>
      <c r="J19" s="88">
        <f aca="true" t="shared" si="5" ref="J19:J23">H19/D19*100</f>
        <v>38.557993730407524</v>
      </c>
      <c r="K19" s="88">
        <f t="shared" si="3"/>
        <v>57.922018033559134</v>
      </c>
      <c r="M19" s="111"/>
      <c r="N19" s="112"/>
      <c r="O19" s="111"/>
      <c r="P19" s="112"/>
      <c r="Q19" s="113"/>
      <c r="R19" s="112"/>
      <c r="S19" s="111"/>
      <c r="T19" s="112"/>
      <c r="U19" s="111"/>
      <c r="V19" s="112"/>
    </row>
    <row r="20" spans="1:22" ht="30" customHeight="1">
      <c r="A20" s="26" t="s">
        <v>107</v>
      </c>
      <c r="B20" s="102">
        <v>92502</v>
      </c>
      <c r="C20" s="88">
        <f t="shared" si="4"/>
        <v>4.8392944304325916</v>
      </c>
      <c r="D20" s="102">
        <v>278</v>
      </c>
      <c r="E20" s="88">
        <f t="shared" si="0"/>
        <v>4.099690311163545</v>
      </c>
      <c r="F20" s="65">
        <v>151</v>
      </c>
      <c r="G20" s="88">
        <f t="shared" si="1"/>
        <v>3.017585931254996</v>
      </c>
      <c r="H20" s="102">
        <v>127</v>
      </c>
      <c r="I20" s="88">
        <f t="shared" si="2"/>
        <v>7.14687675858188</v>
      </c>
      <c r="J20" s="88">
        <f t="shared" si="5"/>
        <v>45.68345323741007</v>
      </c>
      <c r="K20" s="88">
        <f t="shared" si="3"/>
        <v>68.62592023728084</v>
      </c>
      <c r="M20" s="111"/>
      <c r="N20" s="112"/>
      <c r="O20" s="111"/>
      <c r="P20" s="112"/>
      <c r="Q20" s="113"/>
      <c r="R20" s="112"/>
      <c r="S20" s="111"/>
      <c r="T20" s="112"/>
      <c r="U20" s="111"/>
      <c r="V20" s="112"/>
    </row>
    <row r="21" spans="1:22" ht="30" customHeight="1">
      <c r="A21" s="15" t="s">
        <v>101</v>
      </c>
      <c r="B21" s="102">
        <v>1721243</v>
      </c>
      <c r="C21" s="88">
        <f t="shared" si="4"/>
        <v>90.04780073210402</v>
      </c>
      <c r="D21" s="102">
        <v>6184</v>
      </c>
      <c r="E21" s="88">
        <f t="shared" si="0"/>
        <v>91.19598879221354</v>
      </c>
      <c r="F21" s="65">
        <v>4657</v>
      </c>
      <c r="G21" s="88">
        <f t="shared" si="1"/>
        <v>93.06554756195044</v>
      </c>
      <c r="H21" s="102">
        <v>1527</v>
      </c>
      <c r="I21" s="88">
        <f t="shared" si="2"/>
        <v>85.9313449634215</v>
      </c>
      <c r="J21" s="88">
        <f t="shared" si="5"/>
        <v>24.69275549805951</v>
      </c>
      <c r="K21" s="88">
        <f t="shared" si="3"/>
        <v>37.09358529536107</v>
      </c>
      <c r="M21" s="111"/>
      <c r="N21" s="112"/>
      <c r="O21" s="111"/>
      <c r="P21" s="112"/>
      <c r="Q21" s="113"/>
      <c r="R21" s="112"/>
      <c r="S21" s="111"/>
      <c r="T21" s="112"/>
      <c r="U21" s="111"/>
      <c r="V21" s="112"/>
    </row>
    <row r="22" spans="1:22" ht="30" customHeight="1">
      <c r="A22" s="26" t="s">
        <v>102</v>
      </c>
      <c r="B22" s="102">
        <v>825984</v>
      </c>
      <c r="C22" s="88">
        <f t="shared" si="4"/>
        <v>43.21181996958373</v>
      </c>
      <c r="D22" s="102">
        <v>3347</v>
      </c>
      <c r="E22" s="88">
        <f t="shared" si="0"/>
        <v>49.35850169591506</v>
      </c>
      <c r="F22" s="65">
        <v>2604</v>
      </c>
      <c r="G22" s="88">
        <f t="shared" si="1"/>
        <v>52.038369304556355</v>
      </c>
      <c r="H22" s="102">
        <v>743</v>
      </c>
      <c r="I22" s="88">
        <f t="shared" si="2"/>
        <v>41.81204276871131</v>
      </c>
      <c r="J22" s="88">
        <f t="shared" si="5"/>
        <v>22.198984164923814</v>
      </c>
      <c r="K22" s="88">
        <f t="shared" si="3"/>
        <v>33.34742907314179</v>
      </c>
      <c r="M22" s="111"/>
      <c r="N22" s="112"/>
      <c r="O22" s="111"/>
      <c r="P22" s="112"/>
      <c r="Q22" s="113"/>
      <c r="R22" s="112"/>
      <c r="S22" s="111"/>
      <c r="T22" s="112"/>
      <c r="U22" s="111"/>
      <c r="V22" s="112"/>
    </row>
    <row r="23" spans="1:22" ht="30" customHeight="1">
      <c r="A23" s="26" t="s">
        <v>103</v>
      </c>
      <c r="B23" s="102">
        <v>895259</v>
      </c>
      <c r="C23" s="88">
        <f t="shared" si="4"/>
        <v>46.83598076252029</v>
      </c>
      <c r="D23" s="102">
        <v>2837</v>
      </c>
      <c r="E23" s="88">
        <f t="shared" si="0"/>
        <v>41.83748709629848</v>
      </c>
      <c r="F23" s="65">
        <v>2053</v>
      </c>
      <c r="G23" s="88">
        <f t="shared" si="1"/>
        <v>41.027178257394084</v>
      </c>
      <c r="H23" s="102">
        <v>784</v>
      </c>
      <c r="I23" s="88">
        <f t="shared" si="2"/>
        <v>44.11930219471019</v>
      </c>
      <c r="J23" s="88">
        <f t="shared" si="5"/>
        <v>27.634825519915402</v>
      </c>
      <c r="K23" s="88">
        <f t="shared" si="3"/>
        <v>41.51317813137375</v>
      </c>
      <c r="M23" s="111"/>
      <c r="N23" s="112"/>
      <c r="O23" s="111"/>
      <c r="P23" s="112"/>
      <c r="Q23" s="113"/>
      <c r="R23" s="112"/>
      <c r="S23" s="111"/>
      <c r="T23" s="112"/>
      <c r="U23" s="111"/>
      <c r="V23" s="112"/>
    </row>
    <row r="24" spans="1:11" s="104" customFormat="1" ht="30" customHeight="1">
      <c r="A24" s="103"/>
      <c r="B24" s="123"/>
      <c r="C24" s="97"/>
      <c r="D24" s="123"/>
      <c r="E24" s="97"/>
      <c r="F24" s="123"/>
      <c r="G24" s="97"/>
      <c r="H24" s="123"/>
      <c r="I24" s="97"/>
      <c r="J24" s="98"/>
      <c r="K24" s="97"/>
    </row>
    <row r="25" spans="1:22" ht="124.15" customHeight="1">
      <c r="A25" s="144"/>
      <c r="B25" s="130" t="s">
        <v>76</v>
      </c>
      <c r="C25" s="130"/>
      <c r="D25" s="130" t="s">
        <v>116</v>
      </c>
      <c r="E25" s="130"/>
      <c r="F25" s="130" t="s">
        <v>53</v>
      </c>
      <c r="G25" s="130"/>
      <c r="H25" s="130" t="s">
        <v>80</v>
      </c>
      <c r="I25" s="130"/>
      <c r="J25" s="51" t="s">
        <v>78</v>
      </c>
      <c r="K25" s="89" t="s">
        <v>61</v>
      </c>
      <c r="M25" s="104"/>
      <c r="N25" s="104"/>
      <c r="O25" s="104"/>
      <c r="P25" s="104"/>
      <c r="Q25" s="104"/>
      <c r="R25" s="104"/>
      <c r="S25" s="104"/>
      <c r="T25" s="104"/>
      <c r="U25" s="104"/>
      <c r="V25" s="104"/>
    </row>
    <row r="26" spans="1:22" ht="15">
      <c r="A26" s="144"/>
      <c r="B26" s="19" t="s">
        <v>14</v>
      </c>
      <c r="C26" s="19" t="s">
        <v>15</v>
      </c>
      <c r="D26" s="19" t="s">
        <v>14</v>
      </c>
      <c r="E26" s="19" t="s">
        <v>15</v>
      </c>
      <c r="F26" s="19" t="s">
        <v>14</v>
      </c>
      <c r="G26" s="19" t="s">
        <v>15</v>
      </c>
      <c r="H26" s="19" t="s">
        <v>14</v>
      </c>
      <c r="I26" s="19" t="s">
        <v>15</v>
      </c>
      <c r="J26" s="20" t="s">
        <v>15</v>
      </c>
      <c r="K26" s="101" t="s">
        <v>15</v>
      </c>
      <c r="M26" s="109"/>
      <c r="N26" s="109"/>
      <c r="O26" s="109"/>
      <c r="P26" s="109"/>
      <c r="Q26" s="109"/>
      <c r="R26" s="109"/>
      <c r="S26" s="109"/>
      <c r="T26" s="109"/>
      <c r="U26" s="110"/>
      <c r="V26" s="109"/>
    </row>
    <row r="27" spans="1:22" ht="30" customHeight="1">
      <c r="A27" s="26" t="s">
        <v>54</v>
      </c>
      <c r="B27" s="102">
        <v>358813</v>
      </c>
      <c r="C27" s="88">
        <f aca="true" t="shared" si="6" ref="C27:C29">(B27/(B$18+B$21))*100</f>
        <v>18.771504967101357</v>
      </c>
      <c r="D27" s="102">
        <v>1193</v>
      </c>
      <c r="E27" s="88">
        <f aca="true" t="shared" si="7" ref="E27:E35">(D27/(D$18+D$21))*100</f>
        <v>17.593275328122697</v>
      </c>
      <c r="F27" s="65">
        <v>841</v>
      </c>
      <c r="G27" s="88">
        <f aca="true" t="shared" si="8" ref="G27:G38">(F27/(F$18+F$21))*100</f>
        <v>16.806554756195045</v>
      </c>
      <c r="H27" s="102">
        <v>352</v>
      </c>
      <c r="I27" s="88">
        <f aca="true" t="shared" si="9" ref="I27:I35">(H27/(H$18+H$21))*100</f>
        <v>19.808666291502533</v>
      </c>
      <c r="J27" s="88">
        <f>H27/D27*100</f>
        <v>29.505448449287506</v>
      </c>
      <c r="K27" s="88">
        <f aca="true" t="shared" si="10" ref="K27:K35">(J27/(J$18+J$21))*100</f>
        <v>44.32323759158974</v>
      </c>
      <c r="M27" s="111"/>
      <c r="N27" s="112"/>
      <c r="O27" s="111"/>
      <c r="P27" s="112"/>
      <c r="Q27" s="113"/>
      <c r="R27" s="112"/>
      <c r="S27" s="111"/>
      <c r="T27" s="112"/>
      <c r="U27" s="111"/>
      <c r="V27" s="112"/>
    </row>
    <row r="28" spans="1:22" ht="30" customHeight="1">
      <c r="A28" s="26" t="s">
        <v>55</v>
      </c>
      <c r="B28" s="102">
        <v>770610</v>
      </c>
      <c r="C28" s="88">
        <f t="shared" si="6"/>
        <v>40.31489785124278</v>
      </c>
      <c r="D28" s="102">
        <v>2783</v>
      </c>
      <c r="E28" s="88">
        <f t="shared" si="7"/>
        <v>41.041144373986135</v>
      </c>
      <c r="F28" s="65">
        <v>2006</v>
      </c>
      <c r="G28" s="88">
        <f t="shared" si="8"/>
        <v>40.08792965627498</v>
      </c>
      <c r="H28" s="102">
        <v>777</v>
      </c>
      <c r="I28" s="88">
        <f t="shared" si="9"/>
        <v>43.725379853685986</v>
      </c>
      <c r="J28" s="88">
        <f aca="true" t="shared" si="11" ref="J28:J29">H28/D28*100</f>
        <v>27.9195113187208</v>
      </c>
      <c r="K28" s="88">
        <f t="shared" si="10"/>
        <v>41.940834613907505</v>
      </c>
      <c r="M28" s="111"/>
      <c r="N28" s="112"/>
      <c r="O28" s="111"/>
      <c r="P28" s="112"/>
      <c r="Q28" s="113"/>
      <c r="R28" s="112"/>
      <c r="S28" s="111"/>
      <c r="T28" s="112"/>
      <c r="U28" s="111"/>
      <c r="V28" s="112"/>
    </row>
    <row r="29" spans="1:22" ht="30" customHeight="1">
      <c r="A29" s="26" t="s">
        <v>105</v>
      </c>
      <c r="B29" s="102">
        <v>591820</v>
      </c>
      <c r="C29" s="88">
        <f t="shared" si="6"/>
        <v>30.961397913759882</v>
      </c>
      <c r="D29" s="102">
        <v>2208</v>
      </c>
      <c r="E29" s="88">
        <f t="shared" si="7"/>
        <v>32.561569090104705</v>
      </c>
      <c r="F29" s="65">
        <v>1810</v>
      </c>
      <c r="G29" s="88">
        <f t="shared" si="8"/>
        <v>36.17106314948042</v>
      </c>
      <c r="H29" s="102">
        <v>398</v>
      </c>
      <c r="I29" s="88">
        <f t="shared" si="9"/>
        <v>22.397298818232976</v>
      </c>
      <c r="J29" s="88">
        <f t="shared" si="11"/>
        <v>18.02536231884058</v>
      </c>
      <c r="K29" s="88">
        <f t="shared" si="10"/>
        <v>27.07779270346093</v>
      </c>
      <c r="M29" s="111"/>
      <c r="N29" s="112"/>
      <c r="O29" s="111"/>
      <c r="P29" s="112"/>
      <c r="Q29" s="113"/>
      <c r="R29" s="112"/>
      <c r="S29" s="111"/>
      <c r="T29" s="112"/>
      <c r="U29" s="111"/>
      <c r="V29" s="112"/>
    </row>
    <row r="30" spans="1:22" ht="60" customHeight="1">
      <c r="A30" s="26" t="s">
        <v>108</v>
      </c>
      <c r="B30" s="105" t="s">
        <v>241</v>
      </c>
      <c r="C30" s="105" t="s">
        <v>241</v>
      </c>
      <c r="D30" s="105" t="s">
        <v>241</v>
      </c>
      <c r="E30" s="105" t="s">
        <v>241</v>
      </c>
      <c r="F30" s="65">
        <v>172</v>
      </c>
      <c r="G30" s="88">
        <f t="shared" si="8"/>
        <v>3.4372501998401277</v>
      </c>
      <c r="H30" s="105" t="s">
        <v>241</v>
      </c>
      <c r="I30" s="105" t="s">
        <v>241</v>
      </c>
      <c r="J30" s="105" t="s">
        <v>241</v>
      </c>
      <c r="K30" s="105" t="s">
        <v>241</v>
      </c>
      <c r="M30" s="114"/>
      <c r="N30" s="112"/>
      <c r="O30" s="114"/>
      <c r="P30" s="112"/>
      <c r="Q30" s="113"/>
      <c r="R30" s="112"/>
      <c r="S30" s="114"/>
      <c r="T30" s="112"/>
      <c r="U30" s="114"/>
      <c r="V30" s="112"/>
    </row>
    <row r="31" spans="1:22" ht="60" customHeight="1">
      <c r="A31" s="26" t="s">
        <v>109</v>
      </c>
      <c r="B31" s="105" t="s">
        <v>241</v>
      </c>
      <c r="C31" s="105" t="s">
        <v>241</v>
      </c>
      <c r="D31" s="105" t="s">
        <v>241</v>
      </c>
      <c r="E31" s="105" t="s">
        <v>241</v>
      </c>
      <c r="F31" s="65">
        <v>2511</v>
      </c>
      <c r="G31" s="88">
        <f t="shared" si="8"/>
        <v>50.17985611510791</v>
      </c>
      <c r="H31" s="105" t="s">
        <v>241</v>
      </c>
      <c r="I31" s="105" t="s">
        <v>241</v>
      </c>
      <c r="J31" s="105" t="s">
        <v>241</v>
      </c>
      <c r="K31" s="105" t="s">
        <v>241</v>
      </c>
      <c r="M31" s="114"/>
      <c r="N31" s="112"/>
      <c r="O31" s="114"/>
      <c r="P31" s="112"/>
      <c r="Q31" s="113"/>
      <c r="R31" s="112"/>
      <c r="S31" s="114"/>
      <c r="T31" s="112"/>
      <c r="U31" s="114"/>
      <c r="V31" s="112"/>
    </row>
    <row r="32" spans="1:22" ht="60" customHeight="1">
      <c r="A32" s="26" t="s">
        <v>110</v>
      </c>
      <c r="B32" s="105" t="s">
        <v>241</v>
      </c>
      <c r="C32" s="105" t="s">
        <v>241</v>
      </c>
      <c r="D32" s="105" t="s">
        <v>241</v>
      </c>
      <c r="E32" s="105" t="s">
        <v>241</v>
      </c>
      <c r="F32" s="65">
        <v>2321</v>
      </c>
      <c r="G32" s="88">
        <f t="shared" si="8"/>
        <v>46.382893685051954</v>
      </c>
      <c r="H32" s="105" t="s">
        <v>241</v>
      </c>
      <c r="I32" s="105" t="s">
        <v>241</v>
      </c>
      <c r="J32" s="105" t="s">
        <v>241</v>
      </c>
      <c r="K32" s="105" t="s">
        <v>241</v>
      </c>
      <c r="M32" s="114"/>
      <c r="N32" s="112"/>
      <c r="O32" s="114"/>
      <c r="P32" s="112"/>
      <c r="Q32" s="113"/>
      <c r="R32" s="112"/>
      <c r="S32" s="114"/>
      <c r="T32" s="112"/>
      <c r="U32" s="114"/>
      <c r="V32" s="112"/>
    </row>
    <row r="33" spans="1:22" ht="30" customHeight="1">
      <c r="A33" s="15" t="s">
        <v>111</v>
      </c>
      <c r="B33" s="105" t="s">
        <v>241</v>
      </c>
      <c r="C33" s="105" t="s">
        <v>241</v>
      </c>
      <c r="D33" s="105">
        <v>2985</v>
      </c>
      <c r="E33" s="88">
        <f t="shared" si="7"/>
        <v>44.02005603893231</v>
      </c>
      <c r="F33" s="65">
        <v>2138</v>
      </c>
      <c r="G33" s="88">
        <f t="shared" si="8"/>
        <v>42.72581934452438</v>
      </c>
      <c r="H33" s="105">
        <v>847</v>
      </c>
      <c r="I33" s="88">
        <f t="shared" si="9"/>
        <v>47.664603263927965</v>
      </c>
      <c r="J33" s="106">
        <f>H33/D33*100</f>
        <v>28.375209380234505</v>
      </c>
      <c r="K33" s="88">
        <f t="shared" si="10"/>
        <v>42.62538660386333</v>
      </c>
      <c r="M33" s="114"/>
      <c r="N33" s="112"/>
      <c r="O33" s="114"/>
      <c r="P33" s="112"/>
      <c r="Q33" s="113"/>
      <c r="R33" s="112"/>
      <c r="S33" s="114"/>
      <c r="T33" s="112"/>
      <c r="U33" s="114"/>
      <c r="V33" s="112"/>
    </row>
    <row r="34" spans="1:22" ht="30" customHeight="1">
      <c r="A34" s="15" t="s">
        <v>112</v>
      </c>
      <c r="B34" s="105" t="s">
        <v>241</v>
      </c>
      <c r="C34" s="105" t="s">
        <v>241</v>
      </c>
      <c r="D34" s="105">
        <v>1007</v>
      </c>
      <c r="E34" s="88">
        <f t="shared" si="7"/>
        <v>14.850317062380181</v>
      </c>
      <c r="F34" s="65">
        <v>753</v>
      </c>
      <c r="G34" s="88">
        <f t="shared" si="8"/>
        <v>15.047961630695445</v>
      </c>
      <c r="H34" s="105">
        <v>254</v>
      </c>
      <c r="I34" s="88">
        <f t="shared" si="9"/>
        <v>14.29375351716376</v>
      </c>
      <c r="J34" s="106">
        <f aca="true" t="shared" si="12" ref="J34:J35">H34/D34*100</f>
        <v>25.223435948361473</v>
      </c>
      <c r="K34" s="88">
        <f t="shared" si="10"/>
        <v>37.89077621839935</v>
      </c>
      <c r="M34" s="114"/>
      <c r="N34" s="112"/>
      <c r="O34" s="114"/>
      <c r="P34" s="112"/>
      <c r="Q34" s="113"/>
      <c r="R34" s="112"/>
      <c r="S34" s="114"/>
      <c r="T34" s="112"/>
      <c r="U34" s="114"/>
      <c r="V34" s="112"/>
    </row>
    <row r="35" spans="1:22" ht="30" customHeight="1">
      <c r="A35" s="15" t="s">
        <v>113</v>
      </c>
      <c r="B35" s="105" t="s">
        <v>241</v>
      </c>
      <c r="C35" s="105" t="s">
        <v>241</v>
      </c>
      <c r="D35" s="105">
        <v>2789</v>
      </c>
      <c r="E35" s="88">
        <f t="shared" si="7"/>
        <v>41.12962689868751</v>
      </c>
      <c r="F35" s="65">
        <v>2113</v>
      </c>
      <c r="G35" s="88">
        <f t="shared" si="8"/>
        <v>42.22621902478018</v>
      </c>
      <c r="H35" s="105">
        <v>676</v>
      </c>
      <c r="I35" s="88">
        <f t="shared" si="9"/>
        <v>38.04164321890827</v>
      </c>
      <c r="J35" s="106">
        <f t="shared" si="12"/>
        <v>24.238078164216564</v>
      </c>
      <c r="K35" s="88">
        <f t="shared" si="10"/>
        <v>36.41056664780285</v>
      </c>
      <c r="M35" s="114"/>
      <c r="N35" s="112"/>
      <c r="O35" s="114"/>
      <c r="P35" s="112"/>
      <c r="Q35" s="113"/>
      <c r="R35" s="112"/>
      <c r="S35" s="114"/>
      <c r="T35" s="112"/>
      <c r="U35" s="114"/>
      <c r="V35" s="112"/>
    </row>
    <row r="36" spans="1:22" ht="60" customHeight="1">
      <c r="A36" s="15" t="s">
        <v>114</v>
      </c>
      <c r="B36" s="105" t="s">
        <v>241</v>
      </c>
      <c r="C36" s="105" t="s">
        <v>241</v>
      </c>
      <c r="D36" s="105" t="s">
        <v>241</v>
      </c>
      <c r="E36" s="105" t="s">
        <v>241</v>
      </c>
      <c r="F36" s="65">
        <v>3602</v>
      </c>
      <c r="G36" s="88">
        <f t="shared" si="8"/>
        <v>71.982414068745</v>
      </c>
      <c r="H36" s="105" t="s">
        <v>241</v>
      </c>
      <c r="I36" s="105" t="s">
        <v>241</v>
      </c>
      <c r="J36" s="105" t="s">
        <v>241</v>
      </c>
      <c r="K36" s="105" t="s">
        <v>241</v>
      </c>
      <c r="M36" s="114"/>
      <c r="N36" s="112"/>
      <c r="O36" s="114"/>
      <c r="P36" s="112"/>
      <c r="Q36" s="113"/>
      <c r="R36" s="112"/>
      <c r="S36" s="114"/>
      <c r="T36" s="112"/>
      <c r="U36" s="114"/>
      <c r="V36" s="112"/>
    </row>
    <row r="37" spans="1:22" ht="60" customHeight="1">
      <c r="A37" s="15" t="s">
        <v>115</v>
      </c>
      <c r="B37" s="105" t="s">
        <v>241</v>
      </c>
      <c r="C37" s="105" t="s">
        <v>241</v>
      </c>
      <c r="D37" s="105" t="s">
        <v>241</v>
      </c>
      <c r="E37" s="105" t="s">
        <v>241</v>
      </c>
      <c r="F37" s="65">
        <v>358</v>
      </c>
      <c r="G37" s="88">
        <f t="shared" si="8"/>
        <v>7.154276578737011</v>
      </c>
      <c r="H37" s="105" t="s">
        <v>241</v>
      </c>
      <c r="I37" s="105" t="s">
        <v>241</v>
      </c>
      <c r="J37" s="105" t="s">
        <v>241</v>
      </c>
      <c r="K37" s="105" t="s">
        <v>241</v>
      </c>
      <c r="M37" s="114"/>
      <c r="N37" s="112"/>
      <c r="O37" s="114"/>
      <c r="P37" s="112"/>
      <c r="Q37" s="113"/>
      <c r="R37" s="112"/>
      <c r="S37" s="114"/>
      <c r="T37" s="112"/>
      <c r="U37" s="114"/>
      <c r="V37" s="112"/>
    </row>
    <row r="38" spans="1:22" ht="60" customHeight="1">
      <c r="A38" s="15" t="s">
        <v>190</v>
      </c>
      <c r="B38" s="105" t="s">
        <v>241</v>
      </c>
      <c r="C38" s="105" t="s">
        <v>241</v>
      </c>
      <c r="D38" s="105" t="s">
        <v>241</v>
      </c>
      <c r="E38" s="105" t="s">
        <v>241</v>
      </c>
      <c r="F38" s="65">
        <v>1044</v>
      </c>
      <c r="G38" s="88">
        <f t="shared" si="8"/>
        <v>20.863309352517987</v>
      </c>
      <c r="H38" s="105" t="s">
        <v>241</v>
      </c>
      <c r="I38" s="105" t="s">
        <v>241</v>
      </c>
      <c r="J38" s="105" t="s">
        <v>241</v>
      </c>
      <c r="K38" s="105" t="s">
        <v>241</v>
      </c>
      <c r="M38" s="114"/>
      <c r="N38" s="112"/>
      <c r="O38" s="114"/>
      <c r="P38" s="112"/>
      <c r="Q38" s="113"/>
      <c r="R38" s="112"/>
      <c r="S38" s="114"/>
      <c r="T38" s="112"/>
      <c r="U38" s="114"/>
      <c r="V38" s="112"/>
    </row>
    <row r="39" spans="1:22" ht="15">
      <c r="A39" s="92"/>
      <c r="B39" s="92"/>
      <c r="C39" s="92"/>
      <c r="D39" s="92"/>
      <c r="E39" s="92"/>
      <c r="F39" s="92"/>
      <c r="G39" s="92"/>
      <c r="H39" s="92"/>
      <c r="I39" s="92"/>
      <c r="J39" s="92"/>
      <c r="K39" s="92"/>
      <c r="M39" s="104"/>
      <c r="N39" s="104"/>
      <c r="O39" s="104"/>
      <c r="P39" s="104"/>
      <c r="Q39" s="104"/>
      <c r="R39" s="104"/>
      <c r="S39" s="104"/>
      <c r="T39" s="104"/>
      <c r="U39" s="104"/>
      <c r="V39" s="104"/>
    </row>
    <row r="40" spans="1:22" s="92" customFormat="1" ht="45" customHeight="1">
      <c r="A40" s="26" t="s">
        <v>27</v>
      </c>
      <c r="B40" s="89" t="s">
        <v>64</v>
      </c>
      <c r="C40" s="100" t="s">
        <v>69</v>
      </c>
      <c r="D40" s="130" t="s">
        <v>21</v>
      </c>
      <c r="E40" s="130"/>
      <c r="F40" s="130"/>
      <c r="G40" s="130"/>
      <c r="H40" s="130"/>
      <c r="I40" s="130"/>
      <c r="J40" s="130"/>
      <c r="K40" s="130"/>
      <c r="M40" s="97"/>
      <c r="N40" s="97"/>
      <c r="O40" s="97"/>
      <c r="P40" s="97"/>
      <c r="Q40" s="97"/>
      <c r="R40" s="115"/>
      <c r="S40" s="97"/>
      <c r="T40" s="97"/>
      <c r="U40" s="97"/>
      <c r="V40" s="97"/>
    </row>
    <row r="41" spans="1:22" s="92" customFormat="1" ht="45" customHeight="1">
      <c r="A41" s="25" t="s">
        <v>26</v>
      </c>
      <c r="B41" s="107" t="s">
        <v>241</v>
      </c>
      <c r="C41" s="5">
        <v>1777</v>
      </c>
      <c r="D41" s="142" t="s">
        <v>79</v>
      </c>
      <c r="E41" s="142"/>
      <c r="F41" s="142"/>
      <c r="G41" s="142"/>
      <c r="H41" s="142"/>
      <c r="I41" s="142"/>
      <c r="J41" s="142"/>
      <c r="K41" s="142"/>
      <c r="M41" s="97"/>
      <c r="N41" s="97"/>
      <c r="O41" s="97"/>
      <c r="P41" s="97"/>
      <c r="Q41" s="97"/>
      <c r="R41" s="97"/>
      <c r="S41" s="97"/>
      <c r="T41" s="97"/>
      <c r="U41" s="97"/>
      <c r="V41" s="97"/>
    </row>
    <row r="42" spans="1:22" s="92" customFormat="1" ht="45" customHeight="1">
      <c r="A42" s="26" t="s">
        <v>22</v>
      </c>
      <c r="B42" s="107" t="s">
        <v>241</v>
      </c>
      <c r="C42" s="5">
        <v>890</v>
      </c>
      <c r="D42" s="143" t="s">
        <v>56</v>
      </c>
      <c r="E42" s="143"/>
      <c r="F42" s="143"/>
      <c r="G42" s="143"/>
      <c r="H42" s="143"/>
      <c r="I42" s="143"/>
      <c r="J42" s="143"/>
      <c r="K42" s="143"/>
      <c r="L42" s="108"/>
      <c r="M42" s="97"/>
      <c r="N42" s="97"/>
      <c r="O42" s="97"/>
      <c r="P42" s="97"/>
      <c r="Q42" s="97"/>
      <c r="R42" s="97"/>
      <c r="S42" s="97"/>
      <c r="T42" s="97"/>
      <c r="U42" s="97"/>
      <c r="V42" s="97"/>
    </row>
    <row r="43" spans="1:22" s="92" customFormat="1" ht="45" customHeight="1">
      <c r="A43" s="26" t="s">
        <v>23</v>
      </c>
      <c r="B43" s="107" t="s">
        <v>241</v>
      </c>
      <c r="C43" s="5">
        <v>865</v>
      </c>
      <c r="D43" s="137" t="s">
        <v>65</v>
      </c>
      <c r="E43" s="137"/>
      <c r="F43" s="137"/>
      <c r="G43" s="137"/>
      <c r="H43" s="137"/>
      <c r="I43" s="137"/>
      <c r="J43" s="137"/>
      <c r="K43" s="137"/>
      <c r="L43" s="108"/>
      <c r="M43" s="97"/>
      <c r="N43" s="97"/>
      <c r="O43" s="97"/>
      <c r="P43" s="97"/>
      <c r="Q43" s="97"/>
      <c r="R43" s="97"/>
      <c r="S43" s="97"/>
      <c r="T43" s="97"/>
      <c r="U43" s="97"/>
      <c r="V43" s="97"/>
    </row>
    <row r="44" spans="1:22" s="92" customFormat="1" ht="45" customHeight="1">
      <c r="A44" s="26" t="s">
        <v>24</v>
      </c>
      <c r="B44" s="107" t="s">
        <v>241</v>
      </c>
      <c r="C44" s="5">
        <v>22</v>
      </c>
      <c r="D44" s="137" t="s">
        <v>66</v>
      </c>
      <c r="E44" s="137"/>
      <c r="F44" s="137"/>
      <c r="G44" s="137"/>
      <c r="H44" s="137"/>
      <c r="I44" s="137"/>
      <c r="J44" s="137"/>
      <c r="K44" s="137"/>
      <c r="L44" s="108"/>
      <c r="M44" s="97"/>
      <c r="N44" s="97"/>
      <c r="O44" s="97"/>
      <c r="P44" s="97"/>
      <c r="Q44" s="97"/>
      <c r="R44" s="97"/>
      <c r="S44" s="97"/>
      <c r="T44" s="97"/>
      <c r="U44" s="97"/>
      <c r="V44" s="97"/>
    </row>
    <row r="45" spans="1:22" s="92" customFormat="1" ht="45" customHeight="1">
      <c r="A45" s="26" t="s">
        <v>28</v>
      </c>
      <c r="B45" s="107" t="s">
        <v>241</v>
      </c>
      <c r="C45" s="5">
        <v>0</v>
      </c>
      <c r="D45" s="137" t="s">
        <v>73</v>
      </c>
      <c r="E45" s="137"/>
      <c r="F45" s="137"/>
      <c r="G45" s="137"/>
      <c r="H45" s="137"/>
      <c r="I45" s="137"/>
      <c r="J45" s="137"/>
      <c r="K45" s="137"/>
      <c r="M45" s="97"/>
      <c r="N45" s="97"/>
      <c r="O45" s="97"/>
      <c r="P45" s="97"/>
      <c r="Q45" s="97"/>
      <c r="R45" s="97"/>
      <c r="S45" s="97"/>
      <c r="T45" s="97"/>
      <c r="U45" s="97"/>
      <c r="V45" s="97"/>
    </row>
    <row r="46" spans="1:22" s="92" customFormat="1" ht="45" customHeight="1">
      <c r="A46" s="26" t="s">
        <v>25</v>
      </c>
      <c r="B46" s="107" t="s">
        <v>241</v>
      </c>
      <c r="C46" s="5">
        <v>0</v>
      </c>
      <c r="D46" s="137" t="s">
        <v>29</v>
      </c>
      <c r="E46" s="137"/>
      <c r="F46" s="137"/>
      <c r="G46" s="137"/>
      <c r="H46" s="137"/>
      <c r="I46" s="137"/>
      <c r="J46" s="137"/>
      <c r="K46" s="137"/>
      <c r="M46" s="97"/>
      <c r="N46" s="97"/>
      <c r="O46" s="97"/>
      <c r="P46" s="97"/>
      <c r="Q46" s="97"/>
      <c r="R46" s="97"/>
      <c r="S46" s="97"/>
      <c r="T46" s="97"/>
      <c r="U46" s="97"/>
      <c r="V46" s="97"/>
    </row>
    <row r="47" spans="13:22" ht="15">
      <c r="M47" s="104"/>
      <c r="N47" s="104"/>
      <c r="O47" s="104"/>
      <c r="P47" s="104"/>
      <c r="Q47" s="104"/>
      <c r="R47" s="104"/>
      <c r="S47" s="104"/>
      <c r="T47" s="104"/>
      <c r="U47" s="104"/>
      <c r="V47" s="104"/>
    </row>
    <row r="48" spans="13:22" ht="15">
      <c r="M48" s="104"/>
      <c r="N48" s="104"/>
      <c r="O48" s="104"/>
      <c r="P48" s="104"/>
      <c r="Q48" s="104"/>
      <c r="R48" s="104"/>
      <c r="S48" s="104"/>
      <c r="T48" s="104"/>
      <c r="U48" s="104"/>
      <c r="V48" s="104"/>
    </row>
    <row r="49" spans="13:22" ht="15">
      <c r="M49" s="104"/>
      <c r="N49" s="104"/>
      <c r="O49" s="104"/>
      <c r="P49" s="104"/>
      <c r="Q49" s="104"/>
      <c r="R49" s="104"/>
      <c r="S49" s="104"/>
      <c r="T49" s="104"/>
      <c r="U49" s="104"/>
      <c r="V49" s="104"/>
    </row>
    <row r="50" spans="13:22" ht="15">
      <c r="M50" s="104"/>
      <c r="N50" s="104"/>
      <c r="O50" s="104"/>
      <c r="P50" s="104"/>
      <c r="Q50" s="104"/>
      <c r="R50" s="104"/>
      <c r="S50" s="104"/>
      <c r="T50" s="104"/>
      <c r="U50" s="104"/>
      <c r="V50" s="104"/>
    </row>
    <row r="51" spans="13:22" ht="15">
      <c r="M51" s="104"/>
      <c r="N51" s="104"/>
      <c r="O51" s="104"/>
      <c r="P51" s="104"/>
      <c r="Q51" s="104"/>
      <c r="R51" s="104"/>
      <c r="S51" s="104"/>
      <c r="T51" s="104"/>
      <c r="U51" s="104"/>
      <c r="V51" s="104"/>
    </row>
    <row r="52" spans="13:22" ht="15">
      <c r="M52" s="104"/>
      <c r="N52" s="104"/>
      <c r="O52" s="104"/>
      <c r="P52" s="104"/>
      <c r="Q52" s="104"/>
      <c r="R52" s="104"/>
      <c r="S52" s="104"/>
      <c r="T52" s="104"/>
      <c r="U52" s="104"/>
      <c r="V52" s="104"/>
    </row>
    <row r="53" spans="13:22" ht="15">
      <c r="M53" s="104"/>
      <c r="N53" s="104"/>
      <c r="O53" s="104"/>
      <c r="P53" s="104"/>
      <c r="Q53" s="104"/>
      <c r="R53" s="104"/>
      <c r="S53" s="104"/>
      <c r="T53" s="104"/>
      <c r="U53" s="104"/>
      <c r="V53" s="104"/>
    </row>
    <row r="54" spans="13:22" ht="15">
      <c r="M54" s="104"/>
      <c r="N54" s="104"/>
      <c r="O54" s="104"/>
      <c r="P54" s="104"/>
      <c r="Q54" s="104"/>
      <c r="R54" s="104"/>
      <c r="S54" s="104"/>
      <c r="T54" s="104"/>
      <c r="U54" s="104"/>
      <c r="V54" s="104"/>
    </row>
    <row r="55" spans="13:22" ht="15">
      <c r="M55" s="104"/>
      <c r="N55" s="104"/>
      <c r="O55" s="104"/>
      <c r="P55" s="104"/>
      <c r="Q55" s="104"/>
      <c r="R55" s="104"/>
      <c r="S55" s="104"/>
      <c r="T55" s="104"/>
      <c r="U55" s="104"/>
      <c r="V55" s="104"/>
    </row>
    <row r="56" spans="13:22" ht="15">
      <c r="M56" s="104"/>
      <c r="N56" s="104"/>
      <c r="O56" s="104"/>
      <c r="P56" s="104"/>
      <c r="Q56" s="104"/>
      <c r="R56" s="104"/>
      <c r="S56" s="104"/>
      <c r="T56" s="104"/>
      <c r="U56" s="104"/>
      <c r="V56" s="104"/>
    </row>
    <row r="57" spans="13:22" ht="15">
      <c r="M57" s="104"/>
      <c r="N57" s="104"/>
      <c r="O57" s="104"/>
      <c r="P57" s="104"/>
      <c r="Q57" s="104"/>
      <c r="R57" s="104"/>
      <c r="S57" s="104"/>
      <c r="T57" s="104"/>
      <c r="U57" s="104"/>
      <c r="V57" s="104"/>
    </row>
    <row r="58" spans="13:22" ht="15">
      <c r="M58" s="104"/>
      <c r="N58" s="104"/>
      <c r="O58" s="104"/>
      <c r="P58" s="104"/>
      <c r="Q58" s="104"/>
      <c r="R58" s="104"/>
      <c r="S58" s="104"/>
      <c r="T58" s="104"/>
      <c r="U58" s="104"/>
      <c r="V58" s="104"/>
    </row>
    <row r="59" spans="13:22" ht="15">
      <c r="M59" s="104"/>
      <c r="N59" s="104"/>
      <c r="O59" s="104"/>
      <c r="P59" s="104"/>
      <c r="Q59" s="104"/>
      <c r="R59" s="104"/>
      <c r="S59" s="104"/>
      <c r="T59" s="104"/>
      <c r="U59" s="104"/>
      <c r="V59" s="104"/>
    </row>
    <row r="60" spans="13:22" ht="15">
      <c r="M60" s="104"/>
      <c r="N60" s="104"/>
      <c r="O60" s="104"/>
      <c r="P60" s="104"/>
      <c r="Q60" s="104"/>
      <c r="R60" s="104"/>
      <c r="S60" s="104"/>
      <c r="T60" s="104"/>
      <c r="U60" s="104"/>
      <c r="V60" s="104"/>
    </row>
    <row r="61" spans="13:22" ht="15">
      <c r="M61" s="104"/>
      <c r="N61" s="104"/>
      <c r="O61" s="104"/>
      <c r="P61" s="104"/>
      <c r="Q61" s="104"/>
      <c r="R61" s="104"/>
      <c r="S61" s="104"/>
      <c r="T61" s="104"/>
      <c r="U61" s="104"/>
      <c r="V61" s="104"/>
    </row>
    <row r="62" spans="13:22" ht="15">
      <c r="M62" s="104"/>
      <c r="N62" s="104"/>
      <c r="O62" s="104"/>
      <c r="P62" s="104"/>
      <c r="Q62" s="104"/>
      <c r="R62" s="104"/>
      <c r="S62" s="104"/>
      <c r="T62" s="104"/>
      <c r="U62" s="104"/>
      <c r="V62" s="104"/>
    </row>
    <row r="63" spans="13:22" ht="15">
      <c r="M63" s="104"/>
      <c r="N63" s="104"/>
      <c r="O63" s="104"/>
      <c r="P63" s="104"/>
      <c r="Q63" s="104"/>
      <c r="R63" s="104"/>
      <c r="S63" s="104"/>
      <c r="T63" s="104"/>
      <c r="U63" s="104"/>
      <c r="V63" s="104"/>
    </row>
    <row r="64" spans="13:22" ht="15">
      <c r="M64" s="104"/>
      <c r="N64" s="104"/>
      <c r="O64" s="104"/>
      <c r="P64" s="104"/>
      <c r="Q64" s="104"/>
      <c r="R64" s="104"/>
      <c r="S64" s="104"/>
      <c r="T64" s="104"/>
      <c r="U64" s="104"/>
      <c r="V64" s="104"/>
    </row>
    <row r="65" spans="13:22" ht="15">
      <c r="M65" s="104"/>
      <c r="N65" s="104"/>
      <c r="O65" s="104"/>
      <c r="P65" s="104"/>
      <c r="Q65" s="104"/>
      <c r="R65" s="104"/>
      <c r="S65" s="104"/>
      <c r="T65" s="104"/>
      <c r="U65" s="104"/>
      <c r="V65" s="104"/>
    </row>
    <row r="66" spans="13:22" ht="15">
      <c r="M66" s="104"/>
      <c r="N66" s="104"/>
      <c r="O66" s="104"/>
      <c r="P66" s="104"/>
      <c r="Q66" s="104"/>
      <c r="R66" s="104"/>
      <c r="S66" s="104"/>
      <c r="T66" s="104"/>
      <c r="U66" s="104"/>
      <c r="V66" s="104"/>
    </row>
    <row r="67" spans="13:22" ht="15">
      <c r="M67" s="104"/>
      <c r="N67" s="104"/>
      <c r="O67" s="104"/>
      <c r="P67" s="104"/>
      <c r="Q67" s="104"/>
      <c r="R67" s="104"/>
      <c r="S67" s="104"/>
      <c r="T67" s="104"/>
      <c r="U67" s="104"/>
      <c r="V67" s="104"/>
    </row>
    <row r="68" spans="13:22" ht="15">
      <c r="M68" s="104"/>
      <c r="N68" s="104"/>
      <c r="O68" s="104"/>
      <c r="P68" s="104"/>
      <c r="Q68" s="104"/>
      <c r="R68" s="104"/>
      <c r="S68" s="104"/>
      <c r="T68" s="104"/>
      <c r="U68" s="104"/>
      <c r="V68" s="104"/>
    </row>
    <row r="69" spans="13:22" ht="15">
      <c r="M69" s="104"/>
      <c r="N69" s="104"/>
      <c r="O69" s="104"/>
      <c r="P69" s="104"/>
      <c r="Q69" s="104"/>
      <c r="R69" s="104"/>
      <c r="S69" s="104"/>
      <c r="T69" s="104"/>
      <c r="U69" s="104"/>
      <c r="V69" s="104"/>
    </row>
    <row r="70" spans="13:22" ht="15">
      <c r="M70" s="104"/>
      <c r="N70" s="104"/>
      <c r="O70" s="104"/>
      <c r="P70" s="104"/>
      <c r="Q70" s="104"/>
      <c r="R70" s="104"/>
      <c r="S70" s="104"/>
      <c r="T70" s="104"/>
      <c r="U70" s="104"/>
      <c r="V70" s="104"/>
    </row>
    <row r="71" spans="13:22" ht="15">
      <c r="M71" s="104"/>
      <c r="N71" s="104"/>
      <c r="O71" s="104"/>
      <c r="P71" s="104"/>
      <c r="Q71" s="104"/>
      <c r="R71" s="104"/>
      <c r="S71" s="104"/>
      <c r="T71" s="104"/>
      <c r="U71" s="104"/>
      <c r="V71" s="104"/>
    </row>
    <row r="72" spans="13:22" ht="15">
      <c r="M72" s="104"/>
      <c r="N72" s="104"/>
      <c r="O72" s="104"/>
      <c r="P72" s="104"/>
      <c r="Q72" s="104"/>
      <c r="R72" s="104"/>
      <c r="S72" s="104"/>
      <c r="T72" s="104"/>
      <c r="U72" s="104"/>
      <c r="V72" s="104"/>
    </row>
    <row r="73" spans="13:22" ht="15">
      <c r="M73" s="104"/>
      <c r="N73" s="104"/>
      <c r="O73" s="104"/>
      <c r="P73" s="104"/>
      <c r="Q73" s="104"/>
      <c r="R73" s="104"/>
      <c r="S73" s="104"/>
      <c r="T73" s="104"/>
      <c r="U73" s="104"/>
      <c r="V73" s="104"/>
    </row>
    <row r="74" spans="13:22" ht="15">
      <c r="M74" s="104"/>
      <c r="N74" s="104"/>
      <c r="O74" s="104"/>
      <c r="P74" s="104"/>
      <c r="Q74" s="104"/>
      <c r="R74" s="104"/>
      <c r="S74" s="104"/>
      <c r="T74" s="104"/>
      <c r="U74" s="104"/>
      <c r="V74" s="104"/>
    </row>
    <row r="75" spans="13:22" ht="15">
      <c r="M75" s="104"/>
      <c r="N75" s="104"/>
      <c r="O75" s="104"/>
      <c r="P75" s="104"/>
      <c r="Q75" s="104"/>
      <c r="R75" s="104"/>
      <c r="S75" s="104"/>
      <c r="T75" s="104"/>
      <c r="U75" s="104"/>
      <c r="V75" s="104"/>
    </row>
    <row r="76" spans="13:22" ht="15">
      <c r="M76" s="104"/>
      <c r="N76" s="104"/>
      <c r="O76" s="104"/>
      <c r="P76" s="104"/>
      <c r="Q76" s="104"/>
      <c r="R76" s="104"/>
      <c r="S76" s="104"/>
      <c r="T76" s="104"/>
      <c r="U76" s="104"/>
      <c r="V76" s="104"/>
    </row>
    <row r="77" spans="13:22" ht="15">
      <c r="M77" s="104"/>
      <c r="N77" s="104"/>
      <c r="O77" s="104"/>
      <c r="P77" s="104"/>
      <c r="Q77" s="104"/>
      <c r="R77" s="104"/>
      <c r="S77" s="104"/>
      <c r="T77" s="104"/>
      <c r="U77" s="104"/>
      <c r="V77" s="104"/>
    </row>
  </sheetData>
  <mergeCells count="24">
    <mergeCell ref="D46:K46"/>
    <mergeCell ref="A16:A17"/>
    <mergeCell ref="B16:C16"/>
    <mergeCell ref="D16:E16"/>
    <mergeCell ref="F16:G16"/>
    <mergeCell ref="H16:I16"/>
    <mergeCell ref="D41:K41"/>
    <mergeCell ref="D42:K42"/>
    <mergeCell ref="D43:K43"/>
    <mergeCell ref="D44:K44"/>
    <mergeCell ref="D45:K45"/>
    <mergeCell ref="D40:K40"/>
    <mergeCell ref="A25:A26"/>
    <mergeCell ref="B25:C25"/>
    <mergeCell ref="D25:E25"/>
    <mergeCell ref="F25:G25"/>
    <mergeCell ref="H25:I25"/>
    <mergeCell ref="A6:B6"/>
    <mergeCell ref="A5:B5"/>
    <mergeCell ref="A12:B12"/>
    <mergeCell ref="A13:B13"/>
    <mergeCell ref="A9:D9"/>
    <mergeCell ref="A10:D10"/>
    <mergeCell ref="A8:E8"/>
  </mergeCells>
  <printOptions/>
  <pageMargins left="0.7086614173228347" right="0.7086614173228347" top="0.7480314960629921" bottom="0.7480314960629921" header="0.31496062992125984" footer="0.31496062992125984"/>
  <pageSetup horizontalDpi="600" verticalDpi="600" orientation="landscape" paperSize="9" scale="66" r:id="rId1"/>
  <headerFooter>
    <oddHeader>&amp;C&amp;A</oddHeader>
    <oddFooter>&amp;CPage &amp;P of &amp;N</oddFooter>
  </headerFooter>
  <rowBreaks count="2" manualBreakCount="2">
    <brk id="24" max="16383" man="1"/>
    <brk id="39" max="16383" man="1"/>
  </rowBreaks>
  <ignoredErrors>
    <ignoredError sqref="C18:C23 C27 G19:G23 C28:C29 G28:G29 G27 G30:G38 G18"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4"/>
  <sheetViews>
    <sheetView workbookViewId="0" topLeftCell="A1">
      <selection activeCell="B1" sqref="B1"/>
    </sheetView>
  </sheetViews>
  <sheetFormatPr defaultColWidth="8.8515625" defaultRowHeight="15" customHeight="1"/>
  <cols>
    <col min="1" max="1" width="45.7109375" style="1" customWidth="1"/>
    <col min="2" max="2" width="20.7109375" style="1" customWidth="1"/>
    <col min="3" max="3" width="8.8515625" style="1" customWidth="1"/>
    <col min="4" max="16384" width="8.8515625" style="1" customWidth="1"/>
  </cols>
  <sheetData>
    <row r="1" ht="15" customHeight="1">
      <c r="A1" s="6" t="s">
        <v>127</v>
      </c>
    </row>
    <row r="2" ht="15" customHeight="1">
      <c r="A2" s="30" t="s">
        <v>31</v>
      </c>
    </row>
    <row r="3" ht="15" customHeight="1">
      <c r="A3" s="30" t="s">
        <v>129</v>
      </c>
    </row>
    <row r="5" spans="1:2" ht="45" customHeight="1">
      <c r="A5" s="145" t="s">
        <v>128</v>
      </c>
      <c r="B5" s="146"/>
    </row>
    <row r="6" spans="1:2" ht="30" customHeight="1">
      <c r="A6" s="28" t="s">
        <v>44</v>
      </c>
      <c r="B6" s="28" t="s">
        <v>16</v>
      </c>
    </row>
    <row r="7" spans="1:2" ht="15" customHeight="1">
      <c r="A7" s="84" t="s">
        <v>257</v>
      </c>
      <c r="B7" s="165">
        <v>18.267629095</v>
      </c>
    </row>
    <row r="8" spans="1:2" ht="15" customHeight="1">
      <c r="A8" s="84" t="s">
        <v>256</v>
      </c>
      <c r="B8" s="165">
        <v>12.656439241</v>
      </c>
    </row>
    <row r="9" spans="1:2" ht="15" customHeight="1">
      <c r="A9" s="84" t="s">
        <v>224</v>
      </c>
      <c r="B9" s="165">
        <v>47.572815534</v>
      </c>
    </row>
    <row r="10" spans="1:2" ht="15" customHeight="1">
      <c r="A10" s="84" t="s">
        <v>305</v>
      </c>
      <c r="B10" s="165">
        <v>13.109756098</v>
      </c>
    </row>
    <row r="11" spans="1:2" ht="15" customHeight="1">
      <c r="A11" s="84" t="s">
        <v>306</v>
      </c>
      <c r="B11" s="165">
        <v>36.98630137</v>
      </c>
    </row>
    <row r="12" spans="1:2" ht="15" customHeight="1">
      <c r="A12" s="84" t="s">
        <v>307</v>
      </c>
      <c r="B12" s="165">
        <v>13.480055021</v>
      </c>
    </row>
    <row r="13" spans="1:2" ht="15" customHeight="1">
      <c r="A13" s="84" t="s">
        <v>308</v>
      </c>
      <c r="B13" s="165">
        <v>32.558139535</v>
      </c>
    </row>
    <row r="14" spans="1:2" ht="15" customHeight="1">
      <c r="A14" s="84" t="s">
        <v>258</v>
      </c>
      <c r="B14" s="165">
        <v>76.066024759</v>
      </c>
    </row>
  </sheetData>
  <mergeCells count="1">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workbookViewId="0" topLeftCell="A1">
      <selection activeCell="C1" sqref="C1"/>
    </sheetView>
  </sheetViews>
  <sheetFormatPr defaultColWidth="9.140625" defaultRowHeight="15" customHeight="1"/>
  <cols>
    <col min="1" max="1" width="47.7109375" style="0" customWidth="1"/>
    <col min="2" max="3" width="20.7109375" style="0" customWidth="1"/>
  </cols>
  <sheetData>
    <row r="1" spans="1:3" ht="15" customHeight="1">
      <c r="A1" s="81" t="s">
        <v>132</v>
      </c>
      <c r="B1" s="82"/>
      <c r="C1" s="82"/>
    </row>
    <row r="2" spans="1:3" ht="15" customHeight="1">
      <c r="A2" s="81"/>
      <c r="B2" s="82"/>
      <c r="C2" s="82"/>
    </row>
    <row r="3" spans="1:3" ht="15" customHeight="1">
      <c r="A3" s="83"/>
      <c r="B3" s="169" t="s">
        <v>0</v>
      </c>
      <c r="C3" s="169" t="s">
        <v>1</v>
      </c>
    </row>
    <row r="4" spans="1:3" ht="15" customHeight="1">
      <c r="A4" s="83" t="s">
        <v>2</v>
      </c>
      <c r="B4" s="166" t="s">
        <v>260</v>
      </c>
      <c r="C4" s="166" t="s">
        <v>261</v>
      </c>
    </row>
    <row r="5" spans="1:3" ht="15" customHeight="1">
      <c r="A5" s="83" t="s">
        <v>3</v>
      </c>
      <c r="B5" s="167" t="s">
        <v>262</v>
      </c>
      <c r="C5" s="167" t="s">
        <v>263</v>
      </c>
    </row>
    <row r="6" spans="1:3" ht="15" customHeight="1">
      <c r="A6" s="83" t="s">
        <v>4</v>
      </c>
      <c r="B6" s="167" t="s">
        <v>264</v>
      </c>
      <c r="C6" s="167" t="s">
        <v>263</v>
      </c>
    </row>
    <row r="7" spans="1:3" ht="15" customHeight="1">
      <c r="A7" s="83" t="s">
        <v>5</v>
      </c>
      <c r="B7" s="167" t="s">
        <v>265</v>
      </c>
      <c r="C7" s="167" t="s">
        <v>265</v>
      </c>
    </row>
    <row r="8" spans="1:3" ht="15" customHeight="1">
      <c r="A8" s="83" t="s">
        <v>6</v>
      </c>
      <c r="B8" s="166" t="s">
        <v>266</v>
      </c>
      <c r="C8" s="166" t="s">
        <v>267</v>
      </c>
    </row>
    <row r="9" spans="1:3" ht="15" customHeight="1">
      <c r="A9" s="83" t="s">
        <v>7</v>
      </c>
      <c r="B9" s="168">
        <v>45105</v>
      </c>
      <c r="C9" s="168">
        <v>45117</v>
      </c>
    </row>
    <row r="10" spans="1:3" ht="15" customHeight="1">
      <c r="A10" s="82"/>
      <c r="B10" s="82"/>
      <c r="C10" s="82"/>
    </row>
    <row r="11" spans="1:3" ht="30" customHeight="1">
      <c r="A11" s="147" t="s">
        <v>8</v>
      </c>
      <c r="B11" s="147"/>
      <c r="C11" s="147"/>
    </row>
  </sheetData>
  <mergeCells count="1">
    <mergeCell ref="A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7"/>
  <sheetViews>
    <sheetView workbookViewId="0" topLeftCell="A1">
      <selection activeCell="B1" sqref="B1"/>
    </sheetView>
  </sheetViews>
  <sheetFormatPr defaultColWidth="8.8515625" defaultRowHeight="15" customHeight="1"/>
  <cols>
    <col min="1" max="1" width="90.28125" style="23" customWidth="1"/>
    <col min="2" max="2" width="25.7109375" style="23" customWidth="1"/>
    <col min="3" max="16384" width="8.8515625" style="23" customWidth="1"/>
  </cols>
  <sheetData>
    <row r="1" ht="15" customHeight="1">
      <c r="A1" s="12" t="s">
        <v>133</v>
      </c>
    </row>
    <row r="2" ht="15" customHeight="1">
      <c r="A2" s="23" t="s">
        <v>20</v>
      </c>
    </row>
    <row r="4" ht="45" customHeight="1">
      <c r="A4" s="22" t="s">
        <v>136</v>
      </c>
    </row>
    <row r="5" ht="15" customHeight="1">
      <c r="A5" s="3" t="s">
        <v>309</v>
      </c>
    </row>
    <row r="6" ht="15" customHeight="1">
      <c r="A6" s="3"/>
    </row>
    <row r="7" ht="15" customHeight="1">
      <c r="A7" s="3"/>
    </row>
    <row r="8" s="18" customFormat="1" ht="15" customHeight="1">
      <c r="A8" s="24"/>
    </row>
    <row r="9" ht="60" customHeight="1">
      <c r="A9" s="22" t="s">
        <v>134</v>
      </c>
    </row>
    <row r="10" ht="15" customHeight="1">
      <c r="A10" s="3" t="s">
        <v>268</v>
      </c>
    </row>
    <row r="11" ht="15" customHeight="1">
      <c r="A11" s="3"/>
    </row>
    <row r="12" ht="15" customHeight="1">
      <c r="A12" s="3"/>
    </row>
    <row r="13" s="18" customFormat="1" ht="15" customHeight="1">
      <c r="A13" s="24"/>
    </row>
    <row r="14" ht="30" customHeight="1">
      <c r="A14" s="21" t="s">
        <v>135</v>
      </c>
    </row>
    <row r="15" ht="15" customHeight="1">
      <c r="A15" s="3" t="s">
        <v>269</v>
      </c>
    </row>
    <row r="16" ht="15" customHeight="1">
      <c r="A16" s="3"/>
    </row>
    <row r="17" ht="15" customHeight="1">
      <c r="A17" s="3"/>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workbookViewId="0" topLeftCell="A1">
      <selection activeCell="F1" sqref="F1"/>
    </sheetView>
  </sheetViews>
  <sheetFormatPr defaultColWidth="8.8515625" defaultRowHeight="15"/>
  <cols>
    <col min="1" max="1" width="50.7109375" style="1" customWidth="1"/>
    <col min="2" max="5" width="15.7109375" style="1" customWidth="1"/>
    <col min="6" max="6" width="15.7109375" style="61" customWidth="1"/>
    <col min="7" max="16384" width="8.8515625" style="1" customWidth="1"/>
  </cols>
  <sheetData>
    <row r="1" ht="15">
      <c r="A1" s="6" t="s">
        <v>137</v>
      </c>
    </row>
    <row r="2" spans="1:5" ht="30" customHeight="1">
      <c r="A2" s="148" t="s">
        <v>159</v>
      </c>
      <c r="B2" s="148"/>
      <c r="C2" s="148"/>
      <c r="D2" s="148"/>
      <c r="E2" s="148"/>
    </row>
    <row r="4" spans="1:6" s="6" customFormat="1" ht="30" customHeight="1">
      <c r="A4" s="39" t="s">
        <v>60</v>
      </c>
      <c r="B4" s="38" t="s">
        <v>37</v>
      </c>
      <c r="C4" s="38" t="s">
        <v>38</v>
      </c>
      <c r="D4" s="38" t="s">
        <v>39</v>
      </c>
      <c r="E4" s="56" t="s">
        <v>140</v>
      </c>
      <c r="F4" s="56" t="s">
        <v>167</v>
      </c>
    </row>
    <row r="5" spans="1:6" s="6" customFormat="1" ht="30" customHeight="1">
      <c r="A5" s="50" t="s">
        <v>187</v>
      </c>
      <c r="B5" s="170">
        <v>6.3</v>
      </c>
      <c r="C5" s="170">
        <v>4</v>
      </c>
      <c r="D5" s="170">
        <v>2.4</v>
      </c>
      <c r="E5" s="170">
        <v>3.2350582482</v>
      </c>
      <c r="F5" s="62" t="s">
        <v>168</v>
      </c>
    </row>
    <row r="6" spans="1:6" s="6" customFormat="1" ht="30" customHeight="1">
      <c r="A6" s="50" t="s">
        <v>42</v>
      </c>
      <c r="B6" s="170">
        <v>7.2</v>
      </c>
      <c r="C6" s="170">
        <v>4.4</v>
      </c>
      <c r="D6" s="170">
        <v>2.8</v>
      </c>
      <c r="E6" s="170">
        <v>4.733741375</v>
      </c>
      <c r="F6" s="62" t="s">
        <v>168</v>
      </c>
    </row>
    <row r="7" spans="1:6" s="6" customFormat="1" ht="30" customHeight="1">
      <c r="A7" s="50" t="s">
        <v>43</v>
      </c>
      <c r="B7" s="170">
        <v>5.2</v>
      </c>
      <c r="C7" s="170">
        <v>3.5</v>
      </c>
      <c r="D7" s="170">
        <v>2</v>
      </c>
      <c r="E7" s="170">
        <v>1.6549068834</v>
      </c>
      <c r="F7" s="62" t="s">
        <v>168</v>
      </c>
    </row>
    <row r="8" spans="1:6" ht="30" customHeight="1">
      <c r="A8" s="50" t="s">
        <v>188</v>
      </c>
      <c r="B8" s="170">
        <v>30.9</v>
      </c>
      <c r="C8" s="170">
        <v>25.9</v>
      </c>
      <c r="D8" s="170">
        <v>26.5</v>
      </c>
      <c r="E8" s="170">
        <v>29.419895611</v>
      </c>
      <c r="F8" s="62" t="s">
        <v>168</v>
      </c>
    </row>
    <row r="9" spans="1:6" ht="30" customHeight="1">
      <c r="A9" s="50" t="s">
        <v>40</v>
      </c>
      <c r="B9" s="170">
        <v>35.3</v>
      </c>
      <c r="C9" s="170">
        <v>30.1</v>
      </c>
      <c r="D9" s="170">
        <v>30.4</v>
      </c>
      <c r="E9" s="170">
        <v>34.763743045</v>
      </c>
      <c r="F9" s="62" t="s">
        <v>168</v>
      </c>
    </row>
    <row r="10" spans="1:6" ht="30" customHeight="1">
      <c r="A10" s="50" t="s">
        <v>41</v>
      </c>
      <c r="B10" s="170">
        <v>26</v>
      </c>
      <c r="C10" s="170">
        <v>21.3</v>
      </c>
      <c r="D10" s="170">
        <v>22.3</v>
      </c>
      <c r="E10" s="170">
        <v>23.78555726</v>
      </c>
      <c r="F10" s="62" t="s">
        <v>168</v>
      </c>
    </row>
    <row r="11" spans="1:6" ht="30" customHeight="1">
      <c r="A11" s="50" t="s">
        <v>138</v>
      </c>
      <c r="B11" s="170">
        <v>91.2</v>
      </c>
      <c r="C11" s="170">
        <v>87.8</v>
      </c>
      <c r="D11" s="170">
        <v>94.5</v>
      </c>
      <c r="E11" s="170">
        <v>94.918934666</v>
      </c>
      <c r="F11" s="62" t="s">
        <v>169</v>
      </c>
    </row>
    <row r="12" spans="1:6" ht="30" customHeight="1">
      <c r="A12" s="50" t="s">
        <v>139</v>
      </c>
      <c r="B12" s="170">
        <v>45.3</v>
      </c>
      <c r="C12" s="171" t="s">
        <v>165</v>
      </c>
      <c r="D12" s="170">
        <v>22.4</v>
      </c>
      <c r="E12" s="170">
        <v>61.304881858</v>
      </c>
      <c r="F12" s="62" t="s">
        <v>170</v>
      </c>
    </row>
    <row r="14" ht="15">
      <c r="A14" s="1" t="s">
        <v>166</v>
      </c>
    </row>
  </sheetData>
  <mergeCells count="1">
    <mergeCell ref="A2:E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52"/>
  <sheetViews>
    <sheetView workbookViewId="0" topLeftCell="A1">
      <selection activeCell="F1" sqref="F1"/>
    </sheetView>
  </sheetViews>
  <sheetFormatPr defaultColWidth="10.421875" defaultRowHeight="15"/>
  <cols>
    <col min="1" max="1" width="12.7109375" style="36" customWidth="1"/>
    <col min="2" max="2" width="18.7109375" style="36" customWidth="1"/>
    <col min="3" max="6" width="11.7109375" style="36" customWidth="1"/>
    <col min="7" max="7" width="3.7109375" style="36" customWidth="1"/>
    <col min="8" max="8" width="12.7109375" style="36" customWidth="1"/>
    <col min="9" max="9" width="18.7109375" style="36" customWidth="1"/>
    <col min="10" max="13" width="11.7109375" style="36" customWidth="1"/>
    <col min="14" max="16384" width="10.421875" style="36" customWidth="1"/>
  </cols>
  <sheetData>
    <row r="1" ht="15">
      <c r="A1" s="45" t="s">
        <v>141</v>
      </c>
    </row>
    <row r="3" ht="15">
      <c r="A3" s="36" t="s">
        <v>149</v>
      </c>
    </row>
    <row r="4" ht="14.45" customHeight="1"/>
    <row r="5" spans="1:6" ht="15">
      <c r="A5" s="10" t="s">
        <v>150</v>
      </c>
      <c r="B5" s="10"/>
      <c r="C5" s="10"/>
      <c r="D5" s="10"/>
      <c r="E5" s="10"/>
      <c r="F5" s="10"/>
    </row>
    <row r="6" spans="1:6" ht="15">
      <c r="A6" s="40"/>
      <c r="B6" s="40"/>
      <c r="C6" s="40" t="s">
        <v>46</v>
      </c>
      <c r="D6" s="40" t="s">
        <v>47</v>
      </c>
      <c r="E6" s="40" t="s">
        <v>48</v>
      </c>
      <c r="F6" s="40" t="s">
        <v>52</v>
      </c>
    </row>
    <row r="7" spans="1:6" ht="15" customHeight="1">
      <c r="A7" s="149" t="s">
        <v>140</v>
      </c>
      <c r="B7" s="40" t="s">
        <v>142</v>
      </c>
      <c r="C7" s="172">
        <v>18.802007</v>
      </c>
      <c r="D7" s="172">
        <v>132.019325</v>
      </c>
      <c r="E7" s="172">
        <v>39.412658</v>
      </c>
      <c r="F7" s="172">
        <v>190.23399</v>
      </c>
    </row>
    <row r="8" spans="1:6" ht="15">
      <c r="A8" s="149"/>
      <c r="B8" s="40" t="s">
        <v>143</v>
      </c>
      <c r="C8" s="172">
        <v>9.273084</v>
      </c>
      <c r="D8" s="172">
        <v>63.332187</v>
      </c>
      <c r="E8" s="172">
        <v>19.896712</v>
      </c>
      <c r="F8" s="172">
        <v>92.501983</v>
      </c>
    </row>
    <row r="9" spans="1:6" ht="15">
      <c r="A9" s="149"/>
      <c r="B9" s="40" t="s">
        <v>144</v>
      </c>
      <c r="C9" s="172">
        <v>9.528923</v>
      </c>
      <c r="D9" s="172">
        <v>68.687138</v>
      </c>
      <c r="E9" s="172">
        <v>19.515946</v>
      </c>
      <c r="F9" s="172">
        <v>97.732007</v>
      </c>
    </row>
    <row r="10" spans="1:6" ht="15">
      <c r="A10" s="149"/>
      <c r="B10" s="40" t="s">
        <v>145</v>
      </c>
      <c r="C10" s="172">
        <v>47.934522</v>
      </c>
      <c r="D10" s="172">
        <v>822.123003</v>
      </c>
      <c r="E10" s="172">
        <v>851.185647</v>
      </c>
      <c r="F10" s="172">
        <v>1721.243172</v>
      </c>
    </row>
    <row r="11" spans="1:6" ht="15">
      <c r="A11" s="149"/>
      <c r="B11" s="40" t="s">
        <v>146</v>
      </c>
      <c r="C11" s="172">
        <v>20.056591</v>
      </c>
      <c r="D11" s="172">
        <v>371.648073</v>
      </c>
      <c r="E11" s="172">
        <v>503.554423</v>
      </c>
      <c r="F11" s="172">
        <v>895.259087</v>
      </c>
    </row>
    <row r="12" spans="1:6" ht="15">
      <c r="A12" s="149"/>
      <c r="B12" s="40" t="s">
        <v>147</v>
      </c>
      <c r="C12" s="172">
        <v>27.877931</v>
      </c>
      <c r="D12" s="172">
        <v>450.47493</v>
      </c>
      <c r="E12" s="172">
        <v>347.631224</v>
      </c>
      <c r="F12" s="172">
        <v>825.984085</v>
      </c>
    </row>
    <row r="13" spans="1:6" ht="15">
      <c r="A13" s="149"/>
      <c r="B13" s="40" t="s">
        <v>49</v>
      </c>
      <c r="C13" s="172">
        <v>7.033819</v>
      </c>
      <c r="D13" s="172">
        <v>133.453799</v>
      </c>
      <c r="E13" s="172">
        <v>218.325446</v>
      </c>
      <c r="F13" s="172">
        <v>358.813064</v>
      </c>
    </row>
    <row r="14" spans="1:6" ht="15">
      <c r="A14" s="149"/>
      <c r="B14" s="40" t="s">
        <v>50</v>
      </c>
      <c r="C14" s="172">
        <v>29.72669</v>
      </c>
      <c r="D14" s="172">
        <v>334.475381</v>
      </c>
      <c r="E14" s="172">
        <v>406.408035</v>
      </c>
      <c r="F14" s="172">
        <v>770.610106</v>
      </c>
    </row>
    <row r="15" spans="1:6" ht="15">
      <c r="A15" s="149"/>
      <c r="B15" s="40" t="s">
        <v>148</v>
      </c>
      <c r="C15" s="172">
        <v>11.174013</v>
      </c>
      <c r="D15" s="172">
        <v>354.193823</v>
      </c>
      <c r="E15" s="172">
        <v>226.452166</v>
      </c>
      <c r="F15" s="172">
        <v>591.820002</v>
      </c>
    </row>
    <row r="18" spans="1:6" ht="15">
      <c r="A18" s="10" t="s">
        <v>45</v>
      </c>
      <c r="B18" s="10"/>
      <c r="C18" s="10"/>
      <c r="D18" s="10"/>
      <c r="E18" s="10"/>
      <c r="F18" s="10"/>
    </row>
    <row r="19" spans="1:6" ht="15">
      <c r="A19" s="57" t="s">
        <v>259</v>
      </c>
      <c r="B19" s="59"/>
      <c r="C19" s="59"/>
      <c r="D19" s="59"/>
      <c r="E19" s="59"/>
      <c r="F19" s="58"/>
    </row>
    <row r="20" spans="1:14" ht="15">
      <c r="A20" s="40"/>
      <c r="B20" s="40"/>
      <c r="C20" s="40" t="s">
        <v>46</v>
      </c>
      <c r="D20" s="40" t="s">
        <v>47</v>
      </c>
      <c r="E20" s="40" t="s">
        <v>48</v>
      </c>
      <c r="F20" s="40" t="s">
        <v>52</v>
      </c>
      <c r="N20" s="87"/>
    </row>
    <row r="21" spans="1:18" ht="15">
      <c r="A21" s="149" t="s">
        <v>51</v>
      </c>
      <c r="B21" s="40" t="s">
        <v>142</v>
      </c>
      <c r="C21" s="172">
        <v>43.79376</v>
      </c>
      <c r="D21" s="172">
        <v>118.30307</v>
      </c>
      <c r="E21" s="172">
        <v>29.3666</v>
      </c>
      <c r="F21" s="172">
        <v>191.46343</v>
      </c>
      <c r="O21" s="87"/>
      <c r="P21" s="87"/>
      <c r="Q21" s="87"/>
      <c r="R21" s="87"/>
    </row>
    <row r="22" spans="1:18" ht="15">
      <c r="A22" s="149"/>
      <c r="B22" s="40" t="s">
        <v>143</v>
      </c>
      <c r="C22" s="172">
        <v>18.91562</v>
      </c>
      <c r="D22" s="172">
        <v>55.634389999999996</v>
      </c>
      <c r="E22" s="172">
        <v>17.65082</v>
      </c>
      <c r="F22" s="172">
        <v>92.20083</v>
      </c>
      <c r="O22" s="87"/>
      <c r="P22" s="87"/>
      <c r="Q22" s="87"/>
      <c r="R22" s="87"/>
    </row>
    <row r="23" spans="1:18" ht="15">
      <c r="A23" s="149"/>
      <c r="B23" s="40" t="s">
        <v>144</v>
      </c>
      <c r="C23" s="172">
        <v>24.87814</v>
      </c>
      <c r="D23" s="172">
        <v>62.668690000000005</v>
      </c>
      <c r="E23" s="172">
        <v>11.71578</v>
      </c>
      <c r="F23" s="172">
        <v>99.26261</v>
      </c>
      <c r="O23" s="87"/>
      <c r="P23" s="87"/>
      <c r="Q23" s="87"/>
      <c r="R23" s="87"/>
    </row>
    <row r="24" spans="1:18" ht="15">
      <c r="A24" s="149"/>
      <c r="B24" s="40" t="s">
        <v>145</v>
      </c>
      <c r="C24" s="172">
        <v>89.77531</v>
      </c>
      <c r="D24" s="172">
        <v>858.906</v>
      </c>
      <c r="E24" s="172">
        <v>782.83119</v>
      </c>
      <c r="F24" s="172">
        <v>1731.5125</v>
      </c>
      <c r="O24" s="87"/>
      <c r="P24" s="87"/>
      <c r="Q24" s="87"/>
      <c r="R24" s="87"/>
    </row>
    <row r="25" spans="1:18" ht="15">
      <c r="A25" s="149"/>
      <c r="B25" s="40" t="s">
        <v>146</v>
      </c>
      <c r="C25" s="172">
        <v>32.19898</v>
      </c>
      <c r="D25" s="172">
        <v>398.70903999999996</v>
      </c>
      <c r="E25" s="172">
        <v>471.96272999999997</v>
      </c>
      <c r="F25" s="172">
        <v>902.87075</v>
      </c>
      <c r="O25" s="87"/>
      <c r="P25" s="87"/>
      <c r="Q25" s="87"/>
      <c r="R25" s="87"/>
    </row>
    <row r="26" spans="1:18" ht="15">
      <c r="A26" s="149"/>
      <c r="B26" s="40" t="s">
        <v>147</v>
      </c>
      <c r="C26" s="172">
        <v>57.57633</v>
      </c>
      <c r="D26" s="172">
        <v>460.19696000000005</v>
      </c>
      <c r="E26" s="172">
        <v>310.86846</v>
      </c>
      <c r="F26" s="172">
        <v>828.64175</v>
      </c>
      <c r="O26" s="87"/>
      <c r="P26" s="87"/>
      <c r="Q26" s="87"/>
      <c r="R26" s="87"/>
    </row>
    <row r="27" spans="1:18" ht="15">
      <c r="A27" s="149"/>
      <c r="B27" s="40" t="s">
        <v>49</v>
      </c>
      <c r="C27" s="172">
        <v>19.06261</v>
      </c>
      <c r="D27" s="172">
        <v>130.7535</v>
      </c>
      <c r="E27" s="172">
        <v>208.19389</v>
      </c>
      <c r="F27" s="172">
        <v>358.01</v>
      </c>
      <c r="O27" s="87"/>
      <c r="P27" s="87"/>
      <c r="Q27" s="87"/>
      <c r="R27" s="87"/>
    </row>
    <row r="28" spans="1:18" ht="15">
      <c r="A28" s="149"/>
      <c r="B28" s="40" t="s">
        <v>50</v>
      </c>
      <c r="C28" s="172">
        <v>54.31556</v>
      </c>
      <c r="D28" s="172">
        <v>346.26703000000003</v>
      </c>
      <c r="E28" s="172">
        <v>377.34815999999995</v>
      </c>
      <c r="F28" s="172">
        <v>777.93075</v>
      </c>
      <c r="O28" s="87"/>
      <c r="P28" s="87"/>
      <c r="Q28" s="87"/>
      <c r="R28" s="87"/>
    </row>
    <row r="29" spans="1:18" ht="15">
      <c r="A29" s="149"/>
      <c r="B29" s="40" t="s">
        <v>148</v>
      </c>
      <c r="C29" s="172">
        <v>16.39714</v>
      </c>
      <c r="D29" s="172">
        <v>381.88547</v>
      </c>
      <c r="E29" s="172">
        <v>197.28914</v>
      </c>
      <c r="F29" s="172">
        <v>595.57175</v>
      </c>
      <c r="O29" s="87"/>
      <c r="P29" s="87"/>
      <c r="Q29" s="87"/>
      <c r="R29" s="87"/>
    </row>
    <row r="30" ht="15">
      <c r="A30" s="12"/>
    </row>
    <row r="31" spans="2:6" ht="15">
      <c r="B31" s="12"/>
      <c r="C31" s="12"/>
      <c r="D31" s="12"/>
      <c r="E31" s="12"/>
      <c r="F31" s="12"/>
    </row>
    <row r="32" spans="1:9" ht="15">
      <c r="A32" s="10" t="s">
        <v>151</v>
      </c>
      <c r="B32" s="40"/>
      <c r="C32" s="40" t="s">
        <v>46</v>
      </c>
      <c r="D32" s="40" t="s">
        <v>47</v>
      </c>
      <c r="E32" s="40" t="s">
        <v>48</v>
      </c>
      <c r="F32" s="40" t="s">
        <v>52</v>
      </c>
      <c r="I32" s="87"/>
    </row>
    <row r="33" spans="1:12" ht="13.9" customHeight="1">
      <c r="A33" s="150" t="s">
        <v>152</v>
      </c>
      <c r="B33" s="40" t="s">
        <v>142</v>
      </c>
      <c r="C33" s="86">
        <v>57.06716216833356</v>
      </c>
      <c r="D33" s="86">
        <v>-11.594232606104674</v>
      </c>
      <c r="E33" s="86">
        <v>-34.20730071168318</v>
      </c>
      <c r="F33" s="86">
        <v>0.6419047022139986</v>
      </c>
      <c r="I33" s="87"/>
      <c r="J33" s="87"/>
      <c r="K33" s="87"/>
      <c r="L33" s="87"/>
    </row>
    <row r="34" spans="1:12" ht="15">
      <c r="A34" s="150"/>
      <c r="B34" s="40" t="s">
        <v>143</v>
      </c>
      <c r="C34" s="86">
        <v>50.97756396701205</v>
      </c>
      <c r="D34" s="86">
        <v>-13.837198475752233</v>
      </c>
      <c r="E34" s="86">
        <v>-12.72285989462354</v>
      </c>
      <c r="F34" s="86">
        <v>-0.32644222947690615</v>
      </c>
      <c r="I34" s="87"/>
      <c r="J34" s="87"/>
      <c r="K34" s="87"/>
      <c r="L34" s="87"/>
    </row>
    <row r="35" spans="1:12" ht="15">
      <c r="A35" s="150"/>
      <c r="B35" s="40" t="s">
        <v>144</v>
      </c>
      <c r="C35" s="86">
        <v>61.69739126939464</v>
      </c>
      <c r="D35" s="86">
        <v>-9.603054141601124</v>
      </c>
      <c r="E35" s="86">
        <v>-66.57516217138955</v>
      </c>
      <c r="F35" s="86">
        <v>1.5423601946344652</v>
      </c>
      <c r="I35" s="87"/>
      <c r="J35" s="87"/>
      <c r="K35" s="87"/>
      <c r="L35" s="87"/>
    </row>
    <row r="36" spans="1:12" ht="15">
      <c r="A36" s="150"/>
      <c r="B36" s="40" t="s">
        <v>145</v>
      </c>
      <c r="C36" s="86">
        <v>46.60593483709273</v>
      </c>
      <c r="D36" s="86">
        <v>4.282540464264996</v>
      </c>
      <c r="E36" s="86">
        <v>-8.731724599562357</v>
      </c>
      <c r="F36" s="86">
        <v>0.5930555491385555</v>
      </c>
      <c r="I36" s="87"/>
      <c r="J36" s="87"/>
      <c r="K36" s="87"/>
      <c r="L36" s="87"/>
    </row>
    <row r="37" spans="1:12" ht="15">
      <c r="A37" s="150"/>
      <c r="B37" s="40" t="s">
        <v>146</v>
      </c>
      <c r="C37" s="86">
        <v>37.71051585452964</v>
      </c>
      <c r="D37" s="86">
        <v>6.78713723542734</v>
      </c>
      <c r="E37" s="86">
        <v>-6.693622805177517</v>
      </c>
      <c r="F37" s="86">
        <v>0.8430786900897204</v>
      </c>
      <c r="I37" s="87"/>
      <c r="J37" s="87"/>
      <c r="K37" s="87"/>
      <c r="L37" s="87"/>
    </row>
    <row r="38" spans="1:12" ht="15">
      <c r="A38" s="150"/>
      <c r="B38" s="40" t="s">
        <v>147</v>
      </c>
      <c r="C38" s="86">
        <v>51.58063950257051</v>
      </c>
      <c r="D38" s="86">
        <v>2.1125887391704055</v>
      </c>
      <c r="E38" s="86">
        <v>-11.8259917392591</v>
      </c>
      <c r="F38" s="86">
        <v>0.3207555253052588</v>
      </c>
      <c r="I38" s="87"/>
      <c r="J38" s="87"/>
      <c r="K38" s="87"/>
      <c r="L38" s="87"/>
    </row>
    <row r="39" spans="1:12" ht="15">
      <c r="A39" s="150"/>
      <c r="B39" s="40" t="s">
        <v>49</v>
      </c>
      <c r="C39" s="86">
        <v>63.10224518701148</v>
      </c>
      <c r="D39" s="86">
        <v>-2.0647926640867684</v>
      </c>
      <c r="E39" s="86">
        <v>-4.8663486940065575</v>
      </c>
      <c r="F39" s="86">
        <v>-0.22431328733834424</v>
      </c>
      <c r="I39" s="87"/>
      <c r="J39" s="87"/>
      <c r="K39" s="87"/>
      <c r="L39" s="87"/>
    </row>
    <row r="40" spans="1:12" ht="15">
      <c r="A40" s="150"/>
      <c r="B40" s="40" t="s">
        <v>50</v>
      </c>
      <c r="C40" s="86">
        <v>45.270841004492226</v>
      </c>
      <c r="D40" s="86">
        <v>3.405354538549723</v>
      </c>
      <c r="E40" s="86">
        <v>-7.701123366229573</v>
      </c>
      <c r="F40" s="86">
        <v>0.9410724087354876</v>
      </c>
      <c r="I40" s="87"/>
      <c r="J40" s="87"/>
      <c r="K40" s="87"/>
      <c r="L40" s="87"/>
    </row>
    <row r="41" spans="1:6" ht="15">
      <c r="A41" s="150"/>
      <c r="B41" s="40" t="s">
        <v>148</v>
      </c>
      <c r="C41" s="86">
        <v>31.853308532048537</v>
      </c>
      <c r="D41" s="86">
        <v>7.251182162169235</v>
      </c>
      <c r="E41" s="86">
        <v>-14.781952364298071</v>
      </c>
      <c r="F41" s="86">
        <v>0.6299822691462926</v>
      </c>
    </row>
    <row r="44" spans="3:6" ht="15">
      <c r="C44" s="87"/>
      <c r="D44" s="87"/>
      <c r="E44" s="87"/>
      <c r="F44" s="87"/>
    </row>
    <row r="45" spans="1:17" ht="38.45" customHeight="1">
      <c r="A45" s="151" t="s">
        <v>302</v>
      </c>
      <c r="B45" s="151"/>
      <c r="C45" s="151"/>
      <c r="D45" s="151"/>
      <c r="E45" s="151"/>
      <c r="F45" s="151"/>
      <c r="G45" s="151"/>
      <c r="H45" s="151"/>
      <c r="I45" s="151"/>
      <c r="J45" s="151"/>
      <c r="K45" s="151"/>
      <c r="L45" s="151"/>
      <c r="M45" s="151"/>
      <c r="N45" s="151"/>
      <c r="O45" s="151"/>
      <c r="P45" s="151"/>
      <c r="Q45" s="151"/>
    </row>
    <row r="46" spans="3:6" ht="15">
      <c r="C46" s="87"/>
      <c r="D46" s="87"/>
      <c r="E46" s="87"/>
      <c r="F46" s="87"/>
    </row>
    <row r="47" spans="3:6" ht="15">
      <c r="C47" s="87"/>
      <c r="D47" s="87"/>
      <c r="E47" s="87"/>
      <c r="F47" s="87"/>
    </row>
    <row r="48" spans="3:6" ht="15">
      <c r="C48" s="87"/>
      <c r="D48" s="87"/>
      <c r="E48" s="87"/>
      <c r="F48" s="87"/>
    </row>
    <row r="49" spans="3:6" ht="15">
      <c r="C49" s="87"/>
      <c r="D49" s="87"/>
      <c r="E49" s="87"/>
      <c r="F49" s="87"/>
    </row>
    <row r="50" spans="3:6" ht="15">
      <c r="C50" s="87"/>
      <c r="D50" s="87"/>
      <c r="E50" s="87"/>
      <c r="F50" s="87"/>
    </row>
    <row r="51" spans="3:6" ht="15">
      <c r="C51" s="87"/>
      <c r="D51" s="87"/>
      <c r="E51" s="87"/>
      <c r="F51" s="87"/>
    </row>
    <row r="52" spans="3:6" ht="15">
      <c r="C52" s="87"/>
      <c r="D52" s="87"/>
      <c r="E52" s="87"/>
      <c r="F52" s="87"/>
    </row>
  </sheetData>
  <mergeCells count="4">
    <mergeCell ref="A7:A15"/>
    <mergeCell ref="A33:A41"/>
    <mergeCell ref="A21:A29"/>
    <mergeCell ref="A45:Q45"/>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ZDRENTU Bogdan-Sorin (ESTAT)</dc:creator>
  <cp:keywords/>
  <dc:description/>
  <cp:lastModifiedBy>GAGEL Sabine (ESTAT)</cp:lastModifiedBy>
  <cp:lastPrinted>2022-10-18T10:59:27Z</cp:lastPrinted>
  <dcterms:created xsi:type="dcterms:W3CDTF">2016-07-21T15:32:48Z</dcterms:created>
  <dcterms:modified xsi:type="dcterms:W3CDTF">2023-11-29T14:17:47Z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2023-11-28T17:05:57Z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75baa5e9-842b-4b6e-aa84-04b834e59cb9</vt:lpwstr>
  </property>
  <property fmtid="{D5CDD505-2E9C-101B-9397-08002B2CF9AE}" pid="8" name="MSIP_Label_6bd9ddd1-4d20-43f6-abfa-fc3c07406f94_ContentBits">
    <vt:lpwstr>0</vt:lpwstr>
  </property>
</Properties>
</file>