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defaultThemeVersion="124226"/>
  <bookViews>
    <workbookView xWindow="65416" yWindow="65416" windowWidth="29040" windowHeight="15840" activeTab="0"/>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'13.2.1'!$A$1:$G$37</definedName>
    <definedName name="_xlnm.Print_Titles" localSheetId="1">'13.2.1'!$A:$A,'13.2.1'!$3:$3</definedName>
  </definedNames>
  <calcPr calcId="191029"/>
  <extLst/>
</workbook>
</file>

<file path=xl/sharedStrings.xml><?xml version="1.0" encoding="utf-8"?>
<sst xmlns="http://schemas.openxmlformats.org/spreadsheetml/2006/main" count="597" uniqueCount="273">
  <si>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</si>
  <si>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</si>
  <si>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</si>
  <si>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</si>
  <si>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</si>
  <si>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</si>
  <si>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</si>
  <si>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</si>
  <si>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</si>
  <si>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</si>
  <si>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</si>
  <si>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</si>
  <si>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</si>
  <si>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</si>
  <si>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</si>
  <si>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</si>
  <si>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</si>
  <si>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</si>
  <si>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</si>
  <si>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</si>
  <si>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</si>
  <si>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</si>
  <si>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</si>
  <si>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</si>
  <si>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</si>
  <si>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</si>
  <si>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</si>
  <si>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</si>
  <si>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</si>
  <si>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</si>
  <si>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</si>
  <si>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</si>
  <si>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</si>
  <si>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</si>
  <si>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</si>
  <si>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</si>
  <si>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</si>
  <si>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</si>
  <si>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</si>
  <si>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</si>
  <si>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</si>
  <si>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</si>
  <si>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</si>
  <si>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</si>
  <si>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</si>
  <si>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</si>
  <si>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</si>
  <si>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</si>
  <si>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</si>
  <si>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</si>
  <si>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</si>
  <si>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</si>
  <si>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</si>
  <si>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</si>
  <si>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</si>
  <si>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</si>
  <si>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</si>
  <si>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</si>
  <si>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</si>
  <si>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</si>
  <si>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</si>
  <si>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</si>
  <si>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</si>
  <si>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</si>
  <si>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</si>
  <si>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</si>
  <si>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</si>
  <si>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</si>
  <si>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</si>
  <si>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</si>
  <si>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</si>
  <si>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</si>
  <si>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</si>
  <si>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</si>
  <si>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</si>
  <si>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</si>
  <si>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</si>
  <si>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</si>
  <si>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</si>
  <si>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</si>
  <si>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</si>
  <si>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</si>
  <si>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</si>
  <si>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</si>
  <si>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</si>
  <si>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</si>
  <si>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</si>
  <si>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</si>
  <si>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</si>
  <si>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</si>
  <si>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</si>
  <si>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</si>
  <si>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</si>
  <si>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</si>
  <si>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</si>
  <si>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</si>
  <si>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</si>
  <si>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</si>
  <si>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</si>
  <si>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</si>
  <si>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</si>
  <si>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</si>
  <si>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</si>
  <si>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</si>
  <si>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</si>
  <si>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</si>
  <si>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</si>
  <si>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</si>
  <si>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</si>
  <si>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</si>
  <si>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</si>
  <si>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</si>
  <si>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</si>
  <si>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</si>
  <si>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</si>
  <si>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</si>
  <si>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</si>
  <si>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</si>
  <si>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</si>
  <si>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</si>
  <si>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</si>
  <si>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</si>
  <si>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</si>
  <si>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</si>
  <si>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</si>
  <si>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</si>
  <si>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</si>
  <si>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</si>
  <si>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</si>
  <si>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</si>
  <si>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</si>
  <si>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</si>
  <si>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</si>
  <si>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</si>
  <si>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</si>
  <si>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</si>
  <si>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</si>
  <si>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</si>
  <si>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</si>
  <si>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</si>
  <si>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</si>
  <si>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</si>
  <si>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</si>
  <si>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</si>
  <si>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</si>
  <si>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</si>
  <si>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</si>
  <si>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</si>
  <si>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</si>
  <si>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</si>
  <si>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</si>
  <si>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</si>
  <si>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</si>
  <si>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</si>
  <si>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</si>
  <si>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</si>
  <si>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</si>
  <si>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</si>
  <si>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</si>
  <si>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</si>
  <si>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</si>
  <si>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</si>
  <si>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</si>
  <si>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</si>
  <si>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</si>
  <si>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</si>
  <si>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</si>
  <si>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</si>
  <si>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</si>
  <si>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</si>
  <si>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</si>
  <si>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</si>
  <si>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</si>
  <si>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</si>
  <si>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</si>
  <si>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</si>
  <si>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</si>
  <si>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</si>
  <si>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</si>
  <si>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</si>
  <si>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</si>
  <si>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</si>
  <si>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</si>
  <si>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</si>
  <si>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</si>
  <si>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</si>
  <si>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</si>
  <si>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</si>
  <si>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</si>
  <si>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</si>
  <si>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</si>
  <si>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</si>
  <si>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</si>
  <si>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</si>
  <si>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</si>
  <si>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</si>
  <si>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</si>
  <si>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</si>
  <si>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</si>
  <si>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</si>
  <si>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</si>
  <si>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</si>
  <si>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</si>
  <si>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</si>
  <si>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</si>
  <si>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</si>
  <si>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</si>
  <si>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</si>
  <si>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</si>
  <si>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</si>
  <si>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</si>
  <si>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</si>
  <si>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</si>
  <si>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</si>
  <si>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</si>
  <si>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</si>
  <si>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</si>
  <si>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</si>
  <si>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</si>
  <si>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</si>
  <si>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</si>
  <si>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</si>
  <si>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</si>
  <si>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</si>
  <si>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</si>
  <si>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</si>
  <si>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</si>
  <si>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</si>
  <si>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</si>
  <si>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</si>
  <si>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</si>
  <si>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</si>
  <si>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</si>
  <si>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</si>
  <si>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</si>
  <si>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</si>
  <si>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</si>
  <si>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</si>
  <si>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</si>
  <si>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</si>
  <si>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</si>
  <si>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</si>
  <si>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</si>
  <si>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</si>
  <si>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</si>
  <si>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</si>
  <si>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</si>
  <si>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</si>
  <si>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</si>
  <si>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</si>
  <si>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</si>
  <si>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</si>
  <si>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</si>
  <si>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</si>
  <si>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</si>
  <si>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</si>
  <si>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</si>
  <si>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HHINCOME</t>
  </si>
  <si>
    <t>HATFIELD</t>
  </si>
  <si>
    <t>JOBTIME</t>
  </si>
  <si>
    <t>NFEPAIDVAL1</t>
  </si>
  <si>
    <t>NFENBHOURS2</t>
  </si>
  <si>
    <t>NFEPAIDVAL2</t>
  </si>
  <si>
    <t>:</t>
  </si>
  <si>
    <t>Individual</t>
  </si>
  <si>
    <t>Please specify the other types of non-response encountered.
E.g. Moved outside of Ireland, moved to collective institution, unable to locate address</t>
  </si>
  <si>
    <r>
      <t xml:space="preserve">Total population
</t>
    </r>
    <r>
      <rPr>
        <i/>
        <sz val="10"/>
        <rFont val="Calibri"/>
        <family val="2"/>
        <scheme val="minor"/>
      </rPr>
      <t>(please indicate the source of the total population data, e.g. census, LFS, register, etc.)</t>
    </r>
    <r>
      <rPr>
        <b/>
        <sz val="10"/>
        <rFont val="Calibri"/>
        <family val="2"/>
        <scheme val="minor"/>
      </rPr>
      <t xml:space="preserve"> Admin Census Register</t>
    </r>
  </si>
  <si>
    <t>No</t>
  </si>
  <si>
    <t>Reference period: Q2 2023</t>
  </si>
  <si>
    <t>Precision threshold for standard error set in regulation</t>
  </si>
  <si>
    <t>Comment</t>
  </si>
  <si>
    <t>None.</t>
  </si>
  <si>
    <t>All non-formal activities were enumerated and a random generator within the Blaise application selected up to two activities for more detailed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</si>
</sst>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8">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66">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164" fontId="2" fillId="0" borderId="0" xfId="0" applyNumberFormat="1" applyFont="1" applyBorder="1" applyAlignment="1">
      <alignment horizontal="left" vertical="center"/>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2" fontId="4" fillId="2" borderId="1" xfId="0" applyNumberFormat="1" applyFont="1" applyFill="1" applyBorder="1" applyAlignment="1">
      <alignment horizontal="right" vertical="center"/>
    </xf>
    <xf numFmtId="2" fontId="2"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2" borderId="1" xfId="0" applyFont="1" applyFill="1" applyBorder="1" applyAlignment="1">
      <alignment horizontal="center" vertical="center"/>
    </xf>
    <xf numFmtId="0" fontId="0" fillId="2" borderId="1" xfId="0" applyFill="1" applyBorder="1"/>
    <xf numFmtId="164" fontId="0" fillId="2" borderId="1" xfId="0" applyNumberFormat="1" applyFill="1" applyBorder="1"/>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4" fillId="2" borderId="1" xfId="0" applyNumberFormat="1" applyFont="1" applyFill="1" applyBorder="1" applyAlignment="1" quotePrefix="1">
      <alignment horizontal="right" vertical="center"/>
    </xf>
    <xf numFmtId="1" fontId="2" fillId="0" borderId="0" xfId="0" applyNumberFormat="1" applyFont="1" applyAlignment="1">
      <alignment horizontal="left" vertical="center"/>
    </xf>
    <xf numFmtId="0" fontId="2" fillId="2" borderId="1" xfId="0" applyFont="1" applyFill="1" applyBorder="1" applyAlignment="1">
      <alignment horizontal="right" vertical="center"/>
    </xf>
    <xf numFmtId="0" fontId="3" fillId="0" borderId="0" xfId="0" applyFont="1" applyFill="1" applyBorder="1" applyAlignment="1">
      <alignment horizontal="right" vertical="center" wrapText="1"/>
    </xf>
    <xf numFmtId="164" fontId="2" fillId="0" borderId="0" xfId="0" applyNumberFormat="1" applyFont="1" applyFill="1" applyBorder="1" applyAlignment="1">
      <alignment horizontal="right" vertical="center"/>
    </xf>
    <xf numFmtId="0" fontId="0" fillId="0" borderId="0" xfId="0" applyFill="1" applyBorder="1" applyAlignment="1">
      <alignment horizontal="right"/>
    </xf>
    <xf numFmtId="166" fontId="2"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tabSelected="1"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spans="1:7" s="52" customFormat="1" ht="15">
      <c r="A3" s="51" t="s">
        <v>227</v>
      </c>
      <c r="B3" s="26"/>
      <c r="C3" s="26"/>
      <c r="D3" s="19"/>
      <c r="E3" s="19"/>
      <c r="F3" s="19"/>
      <c r="G3" s="19"/>
    </row>
    <row r="4" spans="1:5" s="52" customFormat="1" ht="15">
      <c r="A4" s="85"/>
      <c r="B4" s="81"/>
      <c r="C4" s="81" t="s">
        <v>192</v>
      </c>
      <c r="D4" s="81" t="s">
        <v>193</v>
      </c>
      <c r="E4" s="81" t="s">
        <v>240</v>
      </c>
    </row>
    <row r="5" spans="1:5" s="52" customFormat="1" ht="15.75">
      <c r="A5" s="86" t="s">
        <v>199</v>
      </c>
      <c r="B5" s="83"/>
      <c r="C5" s="83"/>
      <c r="D5" s="83"/>
      <c r="E5" s="83"/>
    </row>
    <row r="6" spans="1:5" s="52" customFormat="1" ht="15">
      <c r="A6" s="88" t="s">
        <v>200</v>
      </c>
      <c r="B6" s="79" t="s">
        <v>15</v>
      </c>
      <c r="C6" s="93" t="s">
        <v>198</v>
      </c>
      <c r="D6" s="80" t="s">
        <v>196</v>
      </c>
      <c r="E6" s="80" t="s">
        <v>241</v>
      </c>
    </row>
    <row r="7" spans="1:5" s="52" customFormat="1" ht="15">
      <c r="A7" s="88" t="s">
        <v>118</v>
      </c>
      <c r="B7" s="79" t="s">
        <v>15</v>
      </c>
      <c r="C7" s="93" t="s">
        <v>198</v>
      </c>
      <c r="D7" s="80" t="s">
        <v>201</v>
      </c>
      <c r="E7" s="80" t="s">
        <v>241</v>
      </c>
    </row>
    <row r="8" spans="1:5" s="52" customFormat="1" ht="15">
      <c r="A8" s="88" t="s">
        <v>119</v>
      </c>
      <c r="B8" s="79" t="s">
        <v>15</v>
      </c>
      <c r="C8" s="93" t="s">
        <v>198</v>
      </c>
      <c r="D8" s="80" t="s">
        <v>202</v>
      </c>
      <c r="E8" s="80" t="s">
        <v>241</v>
      </c>
    </row>
    <row r="9" spans="1:5" s="52" customFormat="1" ht="15">
      <c r="A9" s="88" t="s">
        <v>181</v>
      </c>
      <c r="B9" s="79" t="s">
        <v>15</v>
      </c>
      <c r="C9" s="93" t="s">
        <v>198</v>
      </c>
      <c r="D9" s="80" t="s">
        <v>197</v>
      </c>
      <c r="E9" s="80" t="s">
        <v>241</v>
      </c>
    </row>
    <row r="10" spans="1:5" s="52" customFormat="1" ht="15">
      <c r="A10" s="88" t="s">
        <v>205</v>
      </c>
      <c r="B10" s="79" t="s">
        <v>15</v>
      </c>
      <c r="C10" s="94" t="s">
        <v>204</v>
      </c>
      <c r="D10" s="80" t="s">
        <v>197</v>
      </c>
      <c r="E10" s="80" t="s">
        <v>241</v>
      </c>
    </row>
    <row r="11" spans="1:5" s="52" customFormat="1" ht="15">
      <c r="A11" s="88" t="s">
        <v>117</v>
      </c>
      <c r="B11" s="79" t="s">
        <v>15</v>
      </c>
      <c r="C11" s="94" t="s">
        <v>204</v>
      </c>
      <c r="D11" s="80" t="s">
        <v>206</v>
      </c>
      <c r="E11" s="80" t="s">
        <v>241</v>
      </c>
    </row>
    <row r="12" spans="1:5" s="52" customFormat="1" ht="15">
      <c r="A12" s="88" t="s">
        <v>159</v>
      </c>
      <c r="B12" s="79" t="s">
        <v>15</v>
      </c>
      <c r="C12" s="94" t="s">
        <v>204</v>
      </c>
      <c r="D12" s="80" t="s">
        <v>207</v>
      </c>
      <c r="E12" s="80" t="s">
        <v>241</v>
      </c>
    </row>
    <row r="13" spans="1:5" s="52" customFormat="1" ht="15">
      <c r="A13" s="88" t="s">
        <v>183</v>
      </c>
      <c r="B13" s="79" t="s">
        <v>15</v>
      </c>
      <c r="C13" s="94" t="s">
        <v>204</v>
      </c>
      <c r="D13" s="80" t="s">
        <v>196</v>
      </c>
      <c r="E13" s="80" t="s">
        <v>241</v>
      </c>
    </row>
    <row r="14" spans="1:5" s="52" customFormat="1" ht="15">
      <c r="A14" s="88" t="s">
        <v>184</v>
      </c>
      <c r="B14" s="79" t="s">
        <v>15</v>
      </c>
      <c r="C14" s="94" t="s">
        <v>204</v>
      </c>
      <c r="D14" s="80" t="s">
        <v>208</v>
      </c>
      <c r="E14" s="80" t="s">
        <v>241</v>
      </c>
    </row>
    <row r="15" spans="1:5" s="52" customFormat="1" ht="15">
      <c r="A15" s="88" t="s">
        <v>185</v>
      </c>
      <c r="B15" s="79" t="s">
        <v>15</v>
      </c>
      <c r="C15" s="94" t="s">
        <v>204</v>
      </c>
      <c r="D15" s="80" t="s">
        <v>211</v>
      </c>
      <c r="E15" s="80" t="s">
        <v>241</v>
      </c>
    </row>
    <row r="16" spans="1:5" s="52" customFormat="1" ht="15">
      <c r="A16" s="88" t="s">
        <v>186</v>
      </c>
      <c r="B16" s="79" t="s">
        <v>15</v>
      </c>
      <c r="C16" s="94" t="s">
        <v>204</v>
      </c>
      <c r="D16" s="80" t="s">
        <v>212</v>
      </c>
      <c r="E16" s="80" t="s">
        <v>241</v>
      </c>
    </row>
    <row r="17" spans="1:5" s="52" customFormat="1" ht="12.75" customHeight="1">
      <c r="A17" s="88" t="s">
        <v>120</v>
      </c>
      <c r="B17" s="79" t="s">
        <v>15</v>
      </c>
      <c r="C17" s="94" t="s">
        <v>204</v>
      </c>
      <c r="D17" s="80" t="s">
        <v>213</v>
      </c>
      <c r="E17" s="80" t="s">
        <v>241</v>
      </c>
    </row>
    <row r="18" spans="1:5" s="52" customFormat="1" ht="12.75" customHeight="1">
      <c r="A18" s="88" t="s">
        <v>121</v>
      </c>
      <c r="B18" s="79" t="s">
        <v>15</v>
      </c>
      <c r="C18" s="94" t="s">
        <v>204</v>
      </c>
      <c r="D18" s="80" t="s">
        <v>214</v>
      </c>
      <c r="E18" s="80" t="s">
        <v>241</v>
      </c>
    </row>
    <row r="19" spans="1:5" s="52" customFormat="1" ht="12.75" customHeight="1">
      <c r="A19" s="88" t="s">
        <v>122</v>
      </c>
      <c r="B19" s="79" t="s">
        <v>15</v>
      </c>
      <c r="C19" s="94" t="s">
        <v>204</v>
      </c>
      <c r="D19" s="80" t="s">
        <v>215</v>
      </c>
      <c r="E19" s="80" t="s">
        <v>241</v>
      </c>
    </row>
    <row r="20" spans="1:5" s="52" customFormat="1" ht="15">
      <c r="A20" s="88" t="s">
        <v>173</v>
      </c>
      <c r="B20" s="79" t="s">
        <v>15</v>
      </c>
      <c r="C20" s="94" t="s">
        <v>204</v>
      </c>
      <c r="D20" s="80" t="s">
        <v>216</v>
      </c>
      <c r="E20" s="80" t="s">
        <v>241</v>
      </c>
    </row>
    <row r="21" spans="1:5" s="52" customFormat="1" ht="15">
      <c r="A21" s="88" t="s">
        <v>123</v>
      </c>
      <c r="B21" s="79" t="s">
        <v>15</v>
      </c>
      <c r="C21" s="94" t="s">
        <v>204</v>
      </c>
      <c r="D21" s="80" t="s">
        <v>217</v>
      </c>
      <c r="E21" s="80" t="s">
        <v>241</v>
      </c>
    </row>
    <row r="22" spans="1:5" s="52" customFormat="1" ht="15">
      <c r="A22" s="88" t="s">
        <v>174</v>
      </c>
      <c r="B22" s="79" t="s">
        <v>15</v>
      </c>
      <c r="C22" s="94" t="s">
        <v>204</v>
      </c>
      <c r="D22" s="80" t="s">
        <v>218</v>
      </c>
      <c r="E22" s="80" t="s">
        <v>241</v>
      </c>
    </row>
    <row r="23" spans="1:5" s="52" customFormat="1" ht="127.5">
      <c r="A23" s="89" t="s">
        <v>175</v>
      </c>
      <c r="B23" s="79" t="s">
        <v>15</v>
      </c>
      <c r="C23" s="79" t="s">
        <v>219</v>
      </c>
      <c r="D23" s="84" t="s">
        <v>220</v>
      </c>
      <c r="E23" s="80" t="s">
        <v>244</v>
      </c>
    </row>
    <row r="24" spans="1:5" s="52" customFormat="1" ht="127.5">
      <c r="A24" s="89" t="s">
        <v>176</v>
      </c>
      <c r="B24" s="79" t="s">
        <v>15</v>
      </c>
      <c r="C24" s="79" t="s">
        <v>219</v>
      </c>
      <c r="D24" s="84" t="s">
        <v>221</v>
      </c>
      <c r="E24" s="80" t="s">
        <v>244</v>
      </c>
    </row>
    <row r="25" spans="1:5" s="52" customFormat="1" ht="15">
      <c r="A25" s="88" t="s">
        <v>187</v>
      </c>
      <c r="B25" s="79" t="s">
        <v>15</v>
      </c>
      <c r="C25" s="79" t="s">
        <v>222</v>
      </c>
      <c r="D25" s="80" t="s">
        <v>247</v>
      </c>
      <c r="E25" s="80" t="s">
        <v>241</v>
      </c>
    </row>
    <row r="26" spans="1:5" s="52" customFormat="1" ht="12.75" customHeight="1">
      <c r="A26" s="88" t="s">
        <v>179</v>
      </c>
      <c r="B26" s="79" t="s">
        <v>224</v>
      </c>
      <c r="C26" s="79" t="s">
        <v>223</v>
      </c>
      <c r="D26" s="84" t="s">
        <v>248</v>
      </c>
      <c r="E26" s="80" t="s">
        <v>243</v>
      </c>
    </row>
    <row r="27" spans="1:5" s="52" customFormat="1" ht="24">
      <c r="A27" s="88" t="s">
        <v>177</v>
      </c>
      <c r="B27" s="79" t="s">
        <v>224</v>
      </c>
      <c r="C27" s="79" t="s">
        <v>225</v>
      </c>
      <c r="D27" s="84" t="s">
        <v>249</v>
      </c>
      <c r="E27" s="80" t="s">
        <v>241</v>
      </c>
    </row>
    <row r="28" spans="1:5" s="52" customFormat="1" ht="15">
      <c r="A28" s="88" t="s">
        <v>178</v>
      </c>
      <c r="B28" s="79" t="s">
        <v>224</v>
      </c>
      <c r="C28" s="82" t="s">
        <v>226</v>
      </c>
      <c r="D28" s="84" t="s">
        <v>250</v>
      </c>
      <c r="E28" s="80" t="s">
        <v>243</v>
      </c>
    </row>
    <row r="29" spans="1:5" s="52" customFormat="1" ht="15.75">
      <c r="A29" s="86" t="s">
        <v>203</v>
      </c>
      <c r="B29" s="83"/>
      <c r="C29" s="83"/>
      <c r="D29" s="83"/>
      <c r="E29" s="83"/>
    </row>
    <row r="30" spans="1:5" s="52" customFormat="1" ht="15">
      <c r="A30" s="88" t="s">
        <v>103</v>
      </c>
      <c r="B30" s="79" t="s">
        <v>194</v>
      </c>
      <c r="C30" s="82"/>
      <c r="D30" s="80" t="s">
        <v>210</v>
      </c>
      <c r="E30" s="80" t="s">
        <v>242</v>
      </c>
    </row>
    <row r="31" spans="1:5" s="52" customFormat="1" ht="15">
      <c r="A31" s="88" t="s">
        <v>105</v>
      </c>
      <c r="B31" s="79" t="s">
        <v>194</v>
      </c>
      <c r="C31" s="82"/>
      <c r="D31" s="80" t="s">
        <v>201</v>
      </c>
      <c r="E31" s="80" t="s">
        <v>242</v>
      </c>
    </row>
    <row r="32" spans="1:5" s="52" customFormat="1" ht="15">
      <c r="A32" s="88" t="s">
        <v>106</v>
      </c>
      <c r="B32" s="79" t="s">
        <v>194</v>
      </c>
      <c r="C32" s="82"/>
      <c r="D32" s="80" t="s">
        <v>202</v>
      </c>
      <c r="E32" s="80" t="s">
        <v>242</v>
      </c>
    </row>
    <row r="33" spans="1:5" s="52" customFormat="1" ht="15">
      <c r="A33" s="88" t="s">
        <v>100</v>
      </c>
      <c r="B33" s="79" t="s">
        <v>194</v>
      </c>
      <c r="C33" s="82"/>
      <c r="D33" s="80" t="s">
        <v>209</v>
      </c>
      <c r="E33" s="80" t="s">
        <v>242</v>
      </c>
    </row>
    <row r="34" spans="1:5" s="52" customFormat="1" ht="15">
      <c r="A34" s="88" t="s">
        <v>101</v>
      </c>
      <c r="B34" s="79" t="s">
        <v>194</v>
      </c>
      <c r="C34" s="82"/>
      <c r="D34" s="80" t="s">
        <v>206</v>
      </c>
      <c r="E34" s="80" t="s">
        <v>242</v>
      </c>
    </row>
    <row r="35" spans="1:5" s="52" customFormat="1" ht="15">
      <c r="A35" s="88" t="s">
        <v>102</v>
      </c>
      <c r="B35" s="79" t="s">
        <v>194</v>
      </c>
      <c r="C35" s="82"/>
      <c r="D35" s="80" t="s">
        <v>207</v>
      </c>
      <c r="E35" s="80" t="s">
        <v>242</v>
      </c>
    </row>
    <row r="36" spans="1:5" s="52" customFormat="1" ht="15">
      <c r="A36" s="88" t="s">
        <v>53</v>
      </c>
      <c r="B36" s="79" t="s">
        <v>194</v>
      </c>
      <c r="C36" s="82"/>
      <c r="D36" s="80" t="s">
        <v>208</v>
      </c>
      <c r="E36" s="80" t="s">
        <v>242</v>
      </c>
    </row>
    <row r="37" spans="1:5" s="52" customFormat="1" ht="15">
      <c r="A37" s="88" t="s">
        <v>54</v>
      </c>
      <c r="B37" s="79" t="s">
        <v>194</v>
      </c>
      <c r="C37" s="82"/>
      <c r="D37" s="80" t="s">
        <v>211</v>
      </c>
      <c r="E37" s="80" t="s">
        <v>242</v>
      </c>
    </row>
    <row r="38" spans="1:5" s="52" customFormat="1" ht="15">
      <c r="A38" s="88" t="s">
        <v>104</v>
      </c>
      <c r="B38" s="79" t="s">
        <v>194</v>
      </c>
      <c r="C38" s="82"/>
      <c r="D38" s="80" t="s">
        <v>212</v>
      </c>
      <c r="E38" s="80" t="s">
        <v>242</v>
      </c>
    </row>
    <row r="39" spans="1:5" s="52" customFormat="1" ht="12.75" customHeight="1">
      <c r="A39" s="88" t="s">
        <v>107</v>
      </c>
      <c r="B39" s="79" t="s">
        <v>194</v>
      </c>
      <c r="C39" s="82"/>
      <c r="D39" s="80" t="s">
        <v>228</v>
      </c>
      <c r="E39" s="80" t="s">
        <v>242</v>
      </c>
    </row>
    <row r="40" spans="1:5" s="52" customFormat="1" ht="12.75" customHeight="1">
      <c r="A40" s="88" t="s">
        <v>108</v>
      </c>
      <c r="B40" s="79" t="s">
        <v>194</v>
      </c>
      <c r="C40" s="82"/>
      <c r="D40" s="80" t="s">
        <v>229</v>
      </c>
      <c r="E40" s="80" t="s">
        <v>242</v>
      </c>
    </row>
    <row r="41" spans="1:5" s="52" customFormat="1" ht="12.75" customHeight="1">
      <c r="A41" s="88" t="s">
        <v>109</v>
      </c>
      <c r="B41" s="79" t="s">
        <v>194</v>
      </c>
      <c r="C41" s="82"/>
      <c r="D41" s="80" t="s">
        <v>230</v>
      </c>
      <c r="E41" s="80" t="s">
        <v>242</v>
      </c>
    </row>
    <row r="42" spans="1:5" s="52" customFormat="1" ht="15">
      <c r="A42" s="88" t="s">
        <v>110</v>
      </c>
      <c r="B42" s="79" t="s">
        <v>194</v>
      </c>
      <c r="C42" s="82"/>
      <c r="D42" s="80" t="s">
        <v>231</v>
      </c>
      <c r="E42" s="80" t="s">
        <v>242</v>
      </c>
    </row>
    <row r="43" spans="1:5" s="52" customFormat="1" ht="15">
      <c r="A43" s="88" t="s">
        <v>111</v>
      </c>
      <c r="B43" s="79" t="s">
        <v>194</v>
      </c>
      <c r="C43" s="82"/>
      <c r="D43" s="80" t="s">
        <v>232</v>
      </c>
      <c r="E43" s="80" t="s">
        <v>242</v>
      </c>
    </row>
    <row r="44" spans="1:5" s="52" customFormat="1" ht="15">
      <c r="A44" s="88" t="s">
        <v>112</v>
      </c>
      <c r="B44" s="79" t="s">
        <v>194</v>
      </c>
      <c r="C44" s="82"/>
      <c r="D44" s="80" t="s">
        <v>233</v>
      </c>
      <c r="E44" s="80" t="s">
        <v>242</v>
      </c>
    </row>
    <row r="45" spans="1:5" s="52" customFormat="1" ht="15">
      <c r="A45" s="88" t="s">
        <v>113</v>
      </c>
      <c r="B45" s="79" t="s">
        <v>194</v>
      </c>
      <c r="C45" s="82"/>
      <c r="D45" s="80" t="s">
        <v>234</v>
      </c>
      <c r="E45" s="80" t="s">
        <v>242</v>
      </c>
    </row>
    <row r="46" spans="1:5" s="52" customFormat="1" ht="15">
      <c r="A46" s="88" t="s">
        <v>114</v>
      </c>
      <c r="B46" s="79" t="s">
        <v>194</v>
      </c>
      <c r="C46" s="82"/>
      <c r="D46" s="80" t="s">
        <v>235</v>
      </c>
      <c r="E46" s="80" t="s">
        <v>242</v>
      </c>
    </row>
    <row r="47" spans="1:5" s="52" customFormat="1" ht="15">
      <c r="A47" s="88" t="s">
        <v>191</v>
      </c>
      <c r="B47" s="79" t="s">
        <v>194</v>
      </c>
      <c r="C47" s="82"/>
      <c r="D47" s="80" t="s">
        <v>236</v>
      </c>
      <c r="E47" s="80" t="s">
        <v>242</v>
      </c>
    </row>
    <row r="48" spans="1:5" s="52" customFormat="1" ht="15.75">
      <c r="A48" s="87">
        <v>15.2</v>
      </c>
      <c r="B48" s="83"/>
      <c r="C48" s="83"/>
      <c r="D48" s="83"/>
      <c r="E48" s="83"/>
    </row>
    <row r="49" spans="1:5" s="52" customFormat="1" ht="15">
      <c r="A49" s="88" t="s">
        <v>188</v>
      </c>
      <c r="B49" s="79" t="s">
        <v>15</v>
      </c>
      <c r="C49" s="82" t="s">
        <v>198</v>
      </c>
      <c r="D49" s="80" t="s">
        <v>237</v>
      </c>
      <c r="E49" s="80" t="s">
        <v>241</v>
      </c>
    </row>
    <row r="50" spans="1:5" s="52" customFormat="1" ht="15">
      <c r="A50" s="88" t="s">
        <v>41</v>
      </c>
      <c r="B50" s="79" t="s">
        <v>15</v>
      </c>
      <c r="C50" s="82" t="s">
        <v>198</v>
      </c>
      <c r="D50" s="80" t="s">
        <v>238</v>
      </c>
      <c r="E50" s="80" t="s">
        <v>241</v>
      </c>
    </row>
    <row r="51" spans="1:5" s="52" customFormat="1" ht="15">
      <c r="A51" s="88" t="s">
        <v>42</v>
      </c>
      <c r="B51" s="79" t="s">
        <v>15</v>
      </c>
      <c r="C51" s="82" t="s">
        <v>198</v>
      </c>
      <c r="D51" s="80" t="s">
        <v>239</v>
      </c>
      <c r="E51" s="80" t="s">
        <v>241</v>
      </c>
    </row>
    <row r="52" spans="1:5" s="52" customFormat="1" ht="15">
      <c r="A52" s="88" t="s">
        <v>189</v>
      </c>
      <c r="B52" s="79" t="s">
        <v>15</v>
      </c>
      <c r="C52" s="82" t="s">
        <v>204</v>
      </c>
      <c r="D52" s="80" t="s">
        <v>237</v>
      </c>
      <c r="E52" s="80" t="s">
        <v>241</v>
      </c>
    </row>
    <row r="53" spans="1:5" s="52" customFormat="1" ht="15">
      <c r="A53" s="88" t="s">
        <v>39</v>
      </c>
      <c r="B53" s="79" t="s">
        <v>15</v>
      </c>
      <c r="C53" s="82" t="s">
        <v>204</v>
      </c>
      <c r="D53" s="80" t="s">
        <v>238</v>
      </c>
      <c r="E53" s="80" t="s">
        <v>241</v>
      </c>
    </row>
    <row r="54" spans="1:5" ht="15">
      <c r="A54" s="88" t="s">
        <v>40</v>
      </c>
      <c r="B54" s="79" t="s">
        <v>15</v>
      </c>
      <c r="C54" s="82" t="s">
        <v>204</v>
      </c>
      <c r="D54" s="80" t="s">
        <v>239</v>
      </c>
      <c r="E54" s="80" t="s">
        <v>241</v>
      </c>
    </row>
    <row r="55" spans="1:5" ht="127.5">
      <c r="A55" s="89" t="s">
        <v>137</v>
      </c>
      <c r="B55" s="79" t="s">
        <v>15</v>
      </c>
      <c r="C55" s="79" t="s">
        <v>219</v>
      </c>
      <c r="D55" s="80" t="s">
        <v>251</v>
      </c>
      <c r="E55" s="80" t="s">
        <v>244</v>
      </c>
    </row>
    <row r="56" spans="1:5" ht="15">
      <c r="A56" s="88" t="s">
        <v>138</v>
      </c>
      <c r="B56" s="79" t="s">
        <v>15</v>
      </c>
      <c r="C56" s="82" t="s">
        <v>222</v>
      </c>
      <c r="D56" s="80" t="s">
        <v>237</v>
      </c>
      <c r="E56" s="80" t="s">
        <v>241</v>
      </c>
    </row>
    <row r="57" spans="1:5" s="52" customFormat="1" ht="15.75">
      <c r="A57" s="87">
        <v>15.3</v>
      </c>
      <c r="B57" s="83"/>
      <c r="C57" s="83"/>
      <c r="D57" s="83"/>
      <c r="E57" s="83"/>
    </row>
    <row r="58" spans="1:5" ht="15">
      <c r="A58" s="88" t="s">
        <v>141</v>
      </c>
      <c r="B58" s="79" t="s">
        <v>195</v>
      </c>
      <c r="C58" s="82"/>
      <c r="D58" s="80" t="s">
        <v>210</v>
      </c>
      <c r="E58" s="80" t="s">
        <v>241</v>
      </c>
    </row>
    <row r="59" spans="1:5" ht="15">
      <c r="A59" s="88" t="s">
        <v>142</v>
      </c>
      <c r="B59" s="79" t="s">
        <v>195</v>
      </c>
      <c r="C59" s="82"/>
      <c r="D59" s="80" t="s">
        <v>201</v>
      </c>
      <c r="E59" s="80" t="s">
        <v>241</v>
      </c>
    </row>
    <row r="60" spans="1:5" ht="15">
      <c r="A60" s="88" t="s">
        <v>143</v>
      </c>
      <c r="B60" s="79" t="s">
        <v>195</v>
      </c>
      <c r="C60" s="82"/>
      <c r="D60" s="80" t="s">
        <v>202</v>
      </c>
      <c r="E60" s="80" t="s">
        <v>241</v>
      </c>
    </row>
    <row r="61" spans="1:5" ht="15">
      <c r="A61" s="88" t="s">
        <v>144</v>
      </c>
      <c r="B61" s="79" t="s">
        <v>195</v>
      </c>
      <c r="C61" s="82"/>
      <c r="D61" s="80" t="s">
        <v>209</v>
      </c>
      <c r="E61" s="80" t="s">
        <v>241</v>
      </c>
    </row>
    <row r="62" spans="1:5" ht="15">
      <c r="A62" s="88" t="s">
        <v>145</v>
      </c>
      <c r="B62" s="79" t="s">
        <v>195</v>
      </c>
      <c r="C62" s="82"/>
      <c r="D62" s="80" t="s">
        <v>206</v>
      </c>
      <c r="E62" s="80" t="s">
        <v>241</v>
      </c>
    </row>
    <row r="63" spans="1:5" ht="15">
      <c r="A63" s="88" t="s">
        <v>146</v>
      </c>
      <c r="B63" s="79" t="s">
        <v>195</v>
      </c>
      <c r="C63" s="82"/>
      <c r="D63" s="80" t="s">
        <v>207</v>
      </c>
      <c r="E63" s="80" t="s">
        <v>241</v>
      </c>
    </row>
    <row r="64" spans="1:5" ht="15">
      <c r="A64" s="88" t="s">
        <v>48</v>
      </c>
      <c r="B64" s="79" t="s">
        <v>195</v>
      </c>
      <c r="C64" s="82"/>
      <c r="D64" s="80" t="s">
        <v>208</v>
      </c>
      <c r="E64" s="80" t="s">
        <v>241</v>
      </c>
    </row>
    <row r="65" spans="1:5" ht="15">
      <c r="A65" s="88" t="s">
        <v>49</v>
      </c>
      <c r="B65" s="79" t="s">
        <v>195</v>
      </c>
      <c r="C65" s="82"/>
      <c r="D65" s="80" t="s">
        <v>211</v>
      </c>
      <c r="E65" s="80" t="s">
        <v>241</v>
      </c>
    </row>
    <row r="66" spans="1:5" ht="15">
      <c r="A66" s="88" t="s">
        <v>147</v>
      </c>
      <c r="B66" s="79" t="s">
        <v>195</v>
      </c>
      <c r="C66" s="82"/>
      <c r="D66" s="80" t="s">
        <v>212</v>
      </c>
      <c r="E66" s="80" t="s">
        <v>241</v>
      </c>
    </row>
    <row r="67" spans="1:5" s="52" customFormat="1" ht="15.75">
      <c r="A67" s="87">
        <v>18.1</v>
      </c>
      <c r="B67" s="83"/>
      <c r="C67" s="83"/>
      <c r="D67" s="83"/>
      <c r="E67" s="83"/>
    </row>
    <row r="68" spans="1:5" ht="15">
      <c r="A68" s="88" t="s">
        <v>86</v>
      </c>
      <c r="B68" s="79" t="s">
        <v>194</v>
      </c>
      <c r="C68" s="82"/>
      <c r="D68" s="80" t="s">
        <v>252</v>
      </c>
      <c r="E68" s="80" t="s">
        <v>242</v>
      </c>
    </row>
    <row r="69" spans="1:5" ht="15">
      <c r="A69" s="88" t="s">
        <v>84</v>
      </c>
      <c r="B69" s="79" t="s">
        <v>194</v>
      </c>
      <c r="C69" s="82"/>
      <c r="D69" s="80" t="s">
        <v>253</v>
      </c>
      <c r="E69" s="80" t="s">
        <v>242</v>
      </c>
    </row>
    <row r="70" spans="1:5" ht="15">
      <c r="A70" s="88" t="s">
        <v>165</v>
      </c>
      <c r="B70" s="79" t="s">
        <v>194</v>
      </c>
      <c r="C70" s="82"/>
      <c r="D70" s="80" t="s">
        <v>254</v>
      </c>
      <c r="E70" s="80" t="s">
        <v>242</v>
      </c>
    </row>
    <row r="71" spans="1:5" ht="15">
      <c r="A71" s="88" t="s">
        <v>85</v>
      </c>
      <c r="B71" s="79" t="s">
        <v>194</v>
      </c>
      <c r="C71" s="82"/>
      <c r="D71" s="80" t="s">
        <v>255</v>
      </c>
      <c r="E71" s="80" t="s">
        <v>242</v>
      </c>
    </row>
    <row r="72" spans="1:5" ht="24">
      <c r="A72" s="88" t="s">
        <v>87</v>
      </c>
      <c r="B72" s="79" t="s">
        <v>194</v>
      </c>
      <c r="C72" s="82"/>
      <c r="D72" s="80" t="s">
        <v>256</v>
      </c>
      <c r="E72" s="80" t="s">
        <v>242</v>
      </c>
    </row>
    <row r="73" spans="1:5" ht="15">
      <c r="A73" s="88" t="s">
        <v>93</v>
      </c>
      <c r="B73" s="79" t="s">
        <v>194</v>
      </c>
      <c r="C73" s="82"/>
      <c r="D73" s="80" t="s">
        <v>247</v>
      </c>
      <c r="E73" s="80" t="s">
        <v>242</v>
      </c>
    </row>
    <row r="75" ht="15">
      <c r="A75" s="91" t="s">
        <v>245</v>
      </c>
    </row>
    <row r="76" ht="15">
      <c r="A76" s="92" t="s">
        <v>246</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98</v>
      </c>
    </row>
    <row r="3" spans="1:3" ht="15" customHeight="1">
      <c r="A3" s="157" t="s">
        <v>9</v>
      </c>
      <c r="B3" s="158"/>
      <c r="C3" s="159"/>
    </row>
    <row r="4" spans="1:3" ht="15" customHeight="1">
      <c r="A4" s="54" t="s">
        <v>161</v>
      </c>
      <c r="B4" s="5" t="s">
        <v>32</v>
      </c>
      <c r="C4" s="4"/>
    </row>
    <row r="5" spans="1:3" ht="15" customHeight="1">
      <c r="A5" s="54" t="s">
        <v>162</v>
      </c>
      <c r="B5" s="5"/>
      <c r="C5" s="4"/>
    </row>
    <row r="6" spans="1:3" ht="60" customHeight="1">
      <c r="A6" s="56" t="s">
        <v>13</v>
      </c>
      <c r="B6" s="164"/>
      <c r="C6" s="165"/>
    </row>
    <row r="7" spans="1:3" ht="15" customHeight="1">
      <c r="A7" s="57" t="s">
        <v>163</v>
      </c>
      <c r="B7" s="5" t="s">
        <v>267</v>
      </c>
      <c r="C7" s="4"/>
    </row>
    <row r="8" spans="1:3" ht="60" customHeight="1">
      <c r="A8" s="56" t="s">
        <v>31</v>
      </c>
      <c r="B8" s="164"/>
      <c r="C8" s="165"/>
    </row>
    <row r="9" spans="1:3" ht="15" customHeight="1">
      <c r="A9" s="143" t="s">
        <v>164</v>
      </c>
      <c r="B9" s="160"/>
      <c r="C9" s="144"/>
    </row>
    <row r="10" spans="1:7" ht="15" customHeight="1">
      <c r="A10" s="54" t="s">
        <v>86</v>
      </c>
      <c r="B10" s="108">
        <v>0</v>
      </c>
      <c r="C10" s="4" t="s">
        <v>88</v>
      </c>
      <c r="G10" s="16"/>
    </row>
    <row r="11" spans="1:7" ht="15" customHeight="1">
      <c r="A11" s="54" t="s">
        <v>84</v>
      </c>
      <c r="B11" s="108">
        <v>3996</v>
      </c>
      <c r="C11" s="4" t="s">
        <v>89</v>
      </c>
      <c r="G11" s="16"/>
    </row>
    <row r="12" spans="1:7" ht="15" customHeight="1">
      <c r="A12" s="54" t="s">
        <v>165</v>
      </c>
      <c r="B12" s="108">
        <v>0</v>
      </c>
      <c r="C12" s="4" t="s">
        <v>90</v>
      </c>
      <c r="G12" s="16"/>
    </row>
    <row r="13" spans="1:7" ht="15" customHeight="1">
      <c r="A13" s="54" t="s">
        <v>85</v>
      </c>
      <c r="B13" s="108">
        <v>425</v>
      </c>
      <c r="C13" s="4" t="s">
        <v>91</v>
      </c>
      <c r="G13" s="15"/>
    </row>
    <row r="14" spans="1:7" ht="30" customHeight="1">
      <c r="A14" s="53" t="s">
        <v>87</v>
      </c>
      <c r="B14" s="108">
        <v>0</v>
      </c>
      <c r="C14" s="4" t="s">
        <v>92</v>
      </c>
      <c r="G14" s="15"/>
    </row>
    <row r="15" spans="1:7" ht="15" customHeight="1">
      <c r="A15" s="53" t="s">
        <v>93</v>
      </c>
      <c r="B15" s="108">
        <v>4421</v>
      </c>
      <c r="C15" s="4"/>
      <c r="G15" s="15"/>
    </row>
    <row r="16" spans="1:3" ht="15" customHeight="1">
      <c r="A16" s="143" t="s">
        <v>81</v>
      </c>
      <c r="B16" s="160"/>
      <c r="C16" s="144"/>
    </row>
    <row r="17" spans="1:3" ht="15" customHeight="1">
      <c r="A17" s="58" t="s">
        <v>82</v>
      </c>
      <c r="B17" s="164"/>
      <c r="C17" s="165"/>
    </row>
    <row r="18" spans="1:3" ht="15" customHeight="1">
      <c r="A18" s="143" t="s">
        <v>94</v>
      </c>
      <c r="B18" s="160"/>
      <c r="C18" s="144"/>
    </row>
    <row r="19" spans="1:3" ht="15" customHeight="1">
      <c r="A19" s="54" t="s">
        <v>10</v>
      </c>
      <c r="B19" s="5" t="s">
        <v>32</v>
      </c>
      <c r="C19" s="4"/>
    </row>
    <row r="20" spans="1:3" ht="15" customHeight="1">
      <c r="A20" s="54" t="s">
        <v>11</v>
      </c>
      <c r="B20" s="5"/>
      <c r="C20" s="4"/>
    </row>
    <row r="21" spans="1:3" ht="15" customHeight="1">
      <c r="A21" s="54" t="s">
        <v>12</v>
      </c>
      <c r="B21" s="5"/>
      <c r="C21" s="4"/>
    </row>
    <row r="22" spans="1:3" ht="15" customHeight="1">
      <c r="A22" s="161" t="s">
        <v>95</v>
      </c>
      <c r="B22" s="162"/>
      <c r="C22" s="163"/>
    </row>
    <row r="23" spans="1:3" ht="15" customHeight="1">
      <c r="A23" s="4" t="s">
        <v>10</v>
      </c>
      <c r="B23" s="5" t="s">
        <v>32</v>
      </c>
      <c r="C23" s="4"/>
    </row>
    <row r="24" spans="1:3" ht="15" customHeight="1">
      <c r="A24" s="4" t="s">
        <v>32</v>
      </c>
      <c r="B24" s="5"/>
      <c r="C24" s="4"/>
    </row>
    <row r="25" spans="1:3" ht="30" customHeight="1">
      <c r="A25" s="59" t="s">
        <v>33</v>
      </c>
      <c r="B25" s="116" t="s">
        <v>242</v>
      </c>
      <c r="C25" s="60" t="s">
        <v>96</v>
      </c>
    </row>
    <row r="26" spans="1:3" ht="15" customHeight="1">
      <c r="A26" s="161" t="s">
        <v>34</v>
      </c>
      <c r="B26" s="162"/>
      <c r="C26" s="163"/>
    </row>
    <row r="27" spans="1:3" ht="90" customHeight="1">
      <c r="A27" s="4" t="s">
        <v>97</v>
      </c>
      <c r="B27" s="155" t="s">
        <v>272</v>
      </c>
      <c r="C27" s="156"/>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129</v>
      </c>
    </row>
    <row r="2" ht="15" customHeight="1">
      <c r="A2" s="32" t="s">
        <v>30</v>
      </c>
    </row>
    <row r="3" ht="15" customHeight="1">
      <c r="A3" s="32" t="s">
        <v>130</v>
      </c>
    </row>
    <row r="5" spans="1:3" ht="30" customHeight="1">
      <c r="A5" s="8" t="s">
        <v>43</v>
      </c>
      <c r="B5" s="8" t="s">
        <v>29</v>
      </c>
      <c r="C5" s="11" t="s">
        <v>17</v>
      </c>
    </row>
    <row r="6" spans="1:3" ht="15" customHeight="1">
      <c r="A6" s="10" t="s">
        <v>271</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
  <sheetViews>
    <sheetView workbookViewId="0" topLeftCell="A1">
      <selection activeCell="E1" sqref="E1"/>
    </sheetView>
  </sheetViews>
  <sheetFormatPr defaultColWidth="15.7109375" defaultRowHeight="15" customHeight="1"/>
  <cols>
    <col min="1" max="1" width="45.7109375" style="19" customWidth="1"/>
    <col min="2" max="7" width="18.7109375" style="19" customWidth="1"/>
    <col min="8" max="16384" width="15.7109375" style="19" customWidth="1"/>
  </cols>
  <sheetData>
    <row r="1" spans="1:7" ht="15" customHeight="1">
      <c r="A1" s="18" t="s">
        <v>158</v>
      </c>
      <c r="G1" s="18"/>
    </row>
    <row r="3" spans="1:17" s="35" customFormat="1" ht="60" customHeight="1">
      <c r="A3" s="34" t="s">
        <v>57</v>
      </c>
      <c r="B3" s="36" t="s">
        <v>58</v>
      </c>
      <c r="C3" s="36" t="s">
        <v>18</v>
      </c>
      <c r="D3" s="36" t="s">
        <v>61</v>
      </c>
      <c r="E3" s="36" t="s">
        <v>62</v>
      </c>
      <c r="F3" s="36" t="s">
        <v>62</v>
      </c>
      <c r="G3" s="36" t="s">
        <v>56</v>
      </c>
      <c r="H3" s="31"/>
      <c r="I3" s="36" t="s">
        <v>269</v>
      </c>
      <c r="J3" s="36" t="s">
        <v>270</v>
      </c>
      <c r="K3" s="31"/>
      <c r="L3" s="31"/>
      <c r="M3" s="31"/>
      <c r="N3" s="31"/>
      <c r="O3" s="31"/>
      <c r="P3" s="31"/>
      <c r="Q3" s="31"/>
    </row>
    <row r="4" spans="1:17" s="65" customFormat="1" ht="30" customHeight="1">
      <c r="A4" s="125" t="s">
        <v>155</v>
      </c>
      <c r="B4" s="126"/>
      <c r="C4" s="126"/>
      <c r="D4" s="126"/>
      <c r="E4" s="126"/>
      <c r="F4" s="126"/>
      <c r="G4" s="127"/>
      <c r="H4" s="64"/>
      <c r="I4" s="100"/>
      <c r="J4" s="100"/>
      <c r="K4" s="64"/>
      <c r="L4" s="64"/>
      <c r="M4" s="64"/>
      <c r="N4" s="64"/>
      <c r="O4" s="64"/>
      <c r="P4" s="64"/>
      <c r="Q4" s="64"/>
    </row>
    <row r="5" spans="1:10" s="16" customFormat="1" ht="45" customHeight="1">
      <c r="A5" s="17" t="s">
        <v>180</v>
      </c>
      <c r="B5" s="77">
        <v>62.948227763</v>
      </c>
      <c r="C5" s="77">
        <v>1.8913507908</v>
      </c>
      <c r="D5" s="106">
        <v>1.1906</v>
      </c>
      <c r="E5" s="77">
        <v>60.6131</v>
      </c>
      <c r="F5" s="77">
        <v>65.2833</v>
      </c>
      <c r="G5" s="108">
        <v>1112</v>
      </c>
      <c r="H5" s="75"/>
      <c r="I5" s="101">
        <v>1.19</v>
      </c>
      <c r="J5" s="102"/>
    </row>
    <row r="6" spans="1:17" ht="45" customHeight="1">
      <c r="A6" s="17" t="s">
        <v>118</v>
      </c>
      <c r="B6" s="78">
        <v>65.388991051</v>
      </c>
      <c r="C6" s="78">
        <v>2.6581827438</v>
      </c>
      <c r="D6" s="107">
        <v>1.7382</v>
      </c>
      <c r="E6" s="78">
        <v>61.9775</v>
      </c>
      <c r="F6" s="78">
        <v>68.8005</v>
      </c>
      <c r="G6" s="90">
        <v>575</v>
      </c>
      <c r="H6" s="16"/>
      <c r="I6" s="103"/>
      <c r="J6" s="103"/>
      <c r="K6" s="16"/>
      <c r="L6" s="16"/>
      <c r="M6" s="16"/>
      <c r="N6" s="16"/>
      <c r="O6" s="16"/>
      <c r="P6" s="16"/>
      <c r="Q6" s="16"/>
    </row>
    <row r="7" spans="1:17" ht="45" customHeight="1">
      <c r="A7" s="17" t="s">
        <v>119</v>
      </c>
      <c r="B7" s="78">
        <v>60.605822321</v>
      </c>
      <c r="C7" s="78">
        <v>2.983304421</v>
      </c>
      <c r="D7" s="107">
        <v>1.8081</v>
      </c>
      <c r="E7" s="78">
        <v>57.0572</v>
      </c>
      <c r="F7" s="78">
        <v>64.1544</v>
      </c>
      <c r="G7" s="90">
        <v>537</v>
      </c>
      <c r="H7" s="16"/>
      <c r="I7" s="103"/>
      <c r="J7" s="103"/>
      <c r="K7" s="16"/>
      <c r="L7" s="16"/>
      <c r="M7" s="16"/>
      <c r="N7" s="16"/>
      <c r="O7" s="16"/>
      <c r="P7" s="16"/>
      <c r="Q7" s="16"/>
    </row>
    <row r="8" spans="1:17" s="20" customFormat="1" ht="45" customHeight="1">
      <c r="A8" s="17" t="s">
        <v>181</v>
      </c>
      <c r="B8" s="78">
        <v>10.287839453</v>
      </c>
      <c r="C8" s="78">
        <v>6.0335525366</v>
      </c>
      <c r="D8" s="107">
        <v>0.6207</v>
      </c>
      <c r="E8" s="78">
        <v>9.0707</v>
      </c>
      <c r="F8" s="78">
        <v>11.505</v>
      </c>
      <c r="G8" s="90">
        <v>290</v>
      </c>
      <c r="H8" s="15"/>
      <c r="I8" s="104"/>
      <c r="J8" s="104"/>
      <c r="K8" s="15"/>
      <c r="L8" s="15"/>
      <c r="M8" s="15"/>
      <c r="N8" s="15"/>
      <c r="O8" s="15"/>
      <c r="P8" s="15"/>
      <c r="Q8" s="15"/>
    </row>
    <row r="9" spans="1:17" s="20" customFormat="1" ht="30" customHeight="1">
      <c r="A9" s="125" t="s">
        <v>154</v>
      </c>
      <c r="B9" s="126"/>
      <c r="C9" s="126"/>
      <c r="D9" s="126"/>
      <c r="E9" s="126"/>
      <c r="F9" s="126"/>
      <c r="G9" s="127"/>
      <c r="H9" s="15"/>
      <c r="I9" s="104"/>
      <c r="J9" s="104"/>
      <c r="K9" s="15"/>
      <c r="L9" s="15"/>
      <c r="M9" s="15"/>
      <c r="N9" s="15"/>
      <c r="O9" s="15"/>
      <c r="P9" s="15"/>
      <c r="Q9" s="15"/>
    </row>
    <row r="10" spans="1:10" s="16" customFormat="1" ht="45" customHeight="1">
      <c r="A10" s="17" t="s">
        <v>182</v>
      </c>
      <c r="B10" s="77">
        <v>47.782056692</v>
      </c>
      <c r="C10" s="77">
        <v>2.0839928973</v>
      </c>
      <c r="D10" s="107">
        <v>0.9958</v>
      </c>
      <c r="E10" s="77">
        <v>45.8295</v>
      </c>
      <c r="F10" s="77">
        <v>49.7346</v>
      </c>
      <c r="G10" s="108">
        <v>1271</v>
      </c>
      <c r="H10" s="75"/>
      <c r="I10" s="101">
        <v>0.96</v>
      </c>
      <c r="J10" s="105"/>
    </row>
    <row r="11" spans="1:17" ht="45" customHeight="1">
      <c r="A11" s="17" t="s">
        <v>117</v>
      </c>
      <c r="B11" s="78">
        <v>48.435029354</v>
      </c>
      <c r="C11" s="78">
        <v>2.8761723151</v>
      </c>
      <c r="D11" s="107">
        <v>1.3931</v>
      </c>
      <c r="E11" s="78">
        <v>45.7023</v>
      </c>
      <c r="F11" s="78">
        <v>51.1678</v>
      </c>
      <c r="G11" s="90">
        <v>690</v>
      </c>
      <c r="H11" s="16"/>
      <c r="I11" s="16"/>
      <c r="J11" s="16"/>
      <c r="K11" s="16"/>
      <c r="L11" s="16"/>
      <c r="M11" s="16"/>
      <c r="N11" s="16"/>
      <c r="O11" s="16"/>
      <c r="P11" s="16"/>
      <c r="Q11" s="16"/>
    </row>
    <row r="12" spans="1:17" ht="45" customHeight="1">
      <c r="A12" s="17" t="s">
        <v>159</v>
      </c>
      <c r="B12" s="78">
        <v>47.099811218</v>
      </c>
      <c r="C12" s="78">
        <v>3.1687019381</v>
      </c>
      <c r="D12" s="107">
        <v>1.4925</v>
      </c>
      <c r="E12" s="78">
        <v>44.1719</v>
      </c>
      <c r="F12" s="78">
        <v>50.0278</v>
      </c>
      <c r="G12" s="90">
        <v>581</v>
      </c>
      <c r="H12" s="16"/>
      <c r="I12" s="16"/>
      <c r="J12" s="16"/>
      <c r="K12" s="16"/>
      <c r="L12" s="16"/>
      <c r="M12" s="16"/>
      <c r="N12" s="16"/>
      <c r="O12" s="16"/>
      <c r="P12" s="16"/>
      <c r="Q12" s="16"/>
    </row>
    <row r="13" spans="1:17" ht="45" customHeight="1">
      <c r="A13" s="17" t="s">
        <v>183</v>
      </c>
      <c r="B13" s="78">
        <v>47.355135146</v>
      </c>
      <c r="C13" s="78">
        <v>2.6815703071</v>
      </c>
      <c r="D13" s="107">
        <v>1.2699</v>
      </c>
      <c r="E13" s="78">
        <v>44.8645</v>
      </c>
      <c r="F13" s="78">
        <v>49.8457</v>
      </c>
      <c r="G13" s="90">
        <v>836</v>
      </c>
      <c r="H13" s="16"/>
      <c r="I13" s="16"/>
      <c r="J13" s="16"/>
      <c r="K13" s="16"/>
      <c r="L13" s="16"/>
      <c r="M13" s="16"/>
      <c r="N13" s="16"/>
      <c r="O13" s="16"/>
      <c r="P13" s="16"/>
      <c r="Q13" s="16"/>
    </row>
    <row r="14" spans="1:17" ht="45" customHeight="1">
      <c r="A14" s="17" t="s">
        <v>184</v>
      </c>
      <c r="B14" s="78">
        <v>56.724593823</v>
      </c>
      <c r="C14" s="78">
        <v>4.2687311597</v>
      </c>
      <c r="D14" s="107">
        <v>2.4214</v>
      </c>
      <c r="E14" s="78">
        <v>51.9688</v>
      </c>
      <c r="F14" s="78">
        <v>61.4804</v>
      </c>
      <c r="G14" s="90">
        <v>334</v>
      </c>
      <c r="H14" s="16"/>
      <c r="I14" s="16"/>
      <c r="J14" s="16"/>
      <c r="K14" s="16"/>
      <c r="L14" s="16"/>
      <c r="M14" s="16"/>
      <c r="N14" s="16"/>
      <c r="O14" s="16"/>
      <c r="P14" s="16"/>
      <c r="Q14" s="16"/>
    </row>
    <row r="15" spans="1:17" ht="45" customHeight="1">
      <c r="A15" s="17" t="s">
        <v>185</v>
      </c>
      <c r="B15" s="78">
        <v>52.15626275</v>
      </c>
      <c r="C15" s="78">
        <v>2.7184665015</v>
      </c>
      <c r="D15" s="107">
        <v>1.4179</v>
      </c>
      <c r="E15" s="78">
        <v>49.3747</v>
      </c>
      <c r="F15" s="78">
        <v>54.9378</v>
      </c>
      <c r="G15" s="90">
        <v>671</v>
      </c>
      <c r="H15" s="16"/>
      <c r="I15" s="16"/>
      <c r="J15" s="16"/>
      <c r="K15" s="16"/>
      <c r="L15" s="16"/>
      <c r="M15" s="16"/>
      <c r="N15" s="16"/>
      <c r="O15" s="16"/>
      <c r="P15" s="16"/>
      <c r="Q15" s="16"/>
    </row>
    <row r="16" spans="1:7" ht="45" customHeight="1">
      <c r="A16" s="17" t="s">
        <v>186</v>
      </c>
      <c r="B16" s="78">
        <v>32.899610202</v>
      </c>
      <c r="C16" s="78">
        <v>5.106838998</v>
      </c>
      <c r="D16" s="107">
        <v>1.6801</v>
      </c>
      <c r="E16" s="78">
        <v>29.6017</v>
      </c>
      <c r="F16" s="78">
        <v>36.1976</v>
      </c>
      <c r="G16" s="90">
        <v>266</v>
      </c>
    </row>
    <row r="17" spans="1:7" ht="45" customHeight="1">
      <c r="A17" s="17" t="s">
        <v>120</v>
      </c>
      <c r="B17" s="78">
        <v>22.670106853</v>
      </c>
      <c r="C17" s="78">
        <v>9.9025119276</v>
      </c>
      <c r="D17" s="107">
        <v>2.2449</v>
      </c>
      <c r="E17" s="78">
        <v>18.2565</v>
      </c>
      <c r="F17" s="78">
        <v>27.0837</v>
      </c>
      <c r="G17" s="90">
        <v>84</v>
      </c>
    </row>
    <row r="18" spans="1:7" ht="45" customHeight="1">
      <c r="A18" s="17" t="s">
        <v>121</v>
      </c>
      <c r="B18" s="78">
        <v>38.307522773</v>
      </c>
      <c r="C18" s="78">
        <v>4.5535407137</v>
      </c>
      <c r="D18" s="107">
        <v>1.7443</v>
      </c>
      <c r="E18" s="78">
        <v>34.884</v>
      </c>
      <c r="F18" s="78">
        <v>41.7311</v>
      </c>
      <c r="G18" s="90">
        <v>336</v>
      </c>
    </row>
    <row r="19" spans="1:7" ht="45" customHeight="1">
      <c r="A19" s="17" t="s">
        <v>122</v>
      </c>
      <c r="B19" s="78">
        <v>62.281001078</v>
      </c>
      <c r="C19" s="78">
        <v>2.2196457682</v>
      </c>
      <c r="D19" s="107">
        <v>1.3824</v>
      </c>
      <c r="E19" s="78">
        <v>59.5691</v>
      </c>
      <c r="F19" s="78">
        <v>64.9929</v>
      </c>
      <c r="G19" s="90">
        <v>842</v>
      </c>
    </row>
    <row r="20" spans="1:7" ht="45" customHeight="1">
      <c r="A20" s="17" t="s">
        <v>173</v>
      </c>
      <c r="B20" s="78">
        <v>57.81656782</v>
      </c>
      <c r="C20" s="78">
        <v>2.036703543</v>
      </c>
      <c r="D20" s="107">
        <v>1.1776</v>
      </c>
      <c r="E20" s="78">
        <v>55.5072</v>
      </c>
      <c r="F20" s="78">
        <v>60.1259</v>
      </c>
      <c r="G20" s="90">
        <v>1135</v>
      </c>
    </row>
    <row r="21" spans="1:7" ht="45" customHeight="1">
      <c r="A21" s="17" t="s">
        <v>123</v>
      </c>
      <c r="B21" s="78">
        <v>30.392867493</v>
      </c>
      <c r="C21" s="78">
        <v>16.009310473</v>
      </c>
      <c r="D21" s="107">
        <v>4.8657</v>
      </c>
      <c r="E21" s="78">
        <v>20.744</v>
      </c>
      <c r="F21" s="78">
        <v>40.0417</v>
      </c>
      <c r="G21" s="90">
        <v>31</v>
      </c>
    </row>
    <row r="22" spans="1:7" ht="45" customHeight="1">
      <c r="A22" s="17" t="s">
        <v>174</v>
      </c>
      <c r="B22" s="78">
        <v>17.216375878</v>
      </c>
      <c r="C22" s="78">
        <v>9.2609366383</v>
      </c>
      <c r="D22" s="107">
        <v>1.5944</v>
      </c>
      <c r="E22" s="78">
        <v>14.0851</v>
      </c>
      <c r="F22" s="78">
        <v>20.3477</v>
      </c>
      <c r="G22" s="90">
        <v>105</v>
      </c>
    </row>
    <row r="23" spans="1:7" ht="30" customHeight="1">
      <c r="A23" s="125" t="s">
        <v>156</v>
      </c>
      <c r="B23" s="126"/>
      <c r="C23" s="126"/>
      <c r="D23" s="126"/>
      <c r="E23" s="126"/>
      <c r="F23" s="126"/>
      <c r="G23" s="127"/>
    </row>
    <row r="24" spans="1:7" ht="45" customHeight="1">
      <c r="A24" s="17" t="s">
        <v>175</v>
      </c>
      <c r="B24" s="78">
        <v>87.071883269</v>
      </c>
      <c r="C24" s="78"/>
      <c r="D24" s="78"/>
      <c r="E24" s="78"/>
      <c r="F24" s="78"/>
      <c r="G24" s="90">
        <v>1129</v>
      </c>
    </row>
    <row r="25" spans="1:7" ht="45" customHeight="1">
      <c r="A25" s="17" t="s">
        <v>176</v>
      </c>
      <c r="B25" s="78">
        <v>75.774243957</v>
      </c>
      <c r="C25" s="78"/>
      <c r="D25" s="78"/>
      <c r="E25" s="78"/>
      <c r="F25" s="78"/>
      <c r="G25" s="90">
        <v>674</v>
      </c>
    </row>
    <row r="26" spans="1:7" ht="30" customHeight="1">
      <c r="A26" s="125" t="s">
        <v>124</v>
      </c>
      <c r="B26" s="126"/>
      <c r="C26" s="126"/>
      <c r="D26" s="126"/>
      <c r="E26" s="126"/>
      <c r="F26" s="126"/>
      <c r="G26" s="127"/>
    </row>
    <row r="27" spans="1:7" ht="45" customHeight="1">
      <c r="A27" s="17" t="s">
        <v>187</v>
      </c>
      <c r="B27" s="78">
        <v>54.455255316</v>
      </c>
      <c r="C27" s="78">
        <v>1.6501627729</v>
      </c>
      <c r="D27" s="107">
        <v>0.8986</v>
      </c>
      <c r="E27" s="78">
        <v>52.6935</v>
      </c>
      <c r="F27" s="78">
        <v>56.217</v>
      </c>
      <c r="G27" s="90">
        <v>2502</v>
      </c>
    </row>
    <row r="28" spans="1:7" s="66" customFormat="1" ht="30" customHeight="1">
      <c r="A28" s="125" t="s">
        <v>157</v>
      </c>
      <c r="B28" s="126"/>
      <c r="C28" s="126"/>
      <c r="D28" s="126"/>
      <c r="E28" s="126"/>
      <c r="F28" s="126"/>
      <c r="G28" s="127"/>
    </row>
    <row r="29" spans="1:7" ht="45" customHeight="1">
      <c r="A29" s="37" t="s">
        <v>179</v>
      </c>
      <c r="B29" s="78">
        <v>1091.6457313</v>
      </c>
      <c r="C29" s="78"/>
      <c r="D29" s="78"/>
      <c r="E29" s="78"/>
      <c r="F29" s="78"/>
      <c r="G29" s="90">
        <v>494</v>
      </c>
    </row>
    <row r="30" spans="1:7" s="66" customFormat="1" ht="30" customHeight="1">
      <c r="A30" s="128" t="s">
        <v>125</v>
      </c>
      <c r="B30" s="129"/>
      <c r="C30" s="129"/>
      <c r="D30" s="129"/>
      <c r="E30" s="129"/>
      <c r="F30" s="129"/>
      <c r="G30" s="130"/>
    </row>
    <row r="31" spans="1:7" ht="45" customHeight="1">
      <c r="A31" s="37" t="s">
        <v>177</v>
      </c>
      <c r="B31" s="78">
        <v>475.92654339</v>
      </c>
      <c r="C31" s="78">
        <v>4.078265571</v>
      </c>
      <c r="D31" s="107">
        <v>19.40955</v>
      </c>
      <c r="E31" s="78">
        <v>437.847689</v>
      </c>
      <c r="F31" s="78">
        <v>514.005468</v>
      </c>
      <c r="G31" s="90">
        <v>1251</v>
      </c>
    </row>
    <row r="32" spans="1:7" ht="45" customHeight="1">
      <c r="A32" s="37" t="s">
        <v>178</v>
      </c>
      <c r="B32" s="78">
        <v>80.818030616</v>
      </c>
      <c r="C32" s="78"/>
      <c r="D32" s="78"/>
      <c r="E32" s="78"/>
      <c r="F32" s="78"/>
      <c r="G32" s="90">
        <v>1973</v>
      </c>
    </row>
    <row r="34" ht="15" customHeight="1">
      <c r="A34" s="74" t="s">
        <v>172</v>
      </c>
    </row>
  </sheetData>
  <mergeCells count="6">
    <mergeCell ref="A9:G9"/>
    <mergeCell ref="A4:G4"/>
    <mergeCell ref="A30:G30"/>
    <mergeCell ref="A28:G28"/>
    <mergeCell ref="A26:G26"/>
    <mergeCell ref="A23:G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116</v>
      </c>
      <c r="B1" s="6"/>
    </row>
    <row r="2" spans="1:2" ht="15">
      <c r="A2" s="39" t="s">
        <v>76</v>
      </c>
      <c r="B2" s="6"/>
    </row>
    <row r="4" spans="1:3" s="63" customFormat="1" ht="25.5">
      <c r="A4" s="27"/>
      <c r="B4" s="27" t="s">
        <v>63</v>
      </c>
      <c r="C4" s="27" t="s">
        <v>68</v>
      </c>
    </row>
    <row r="5" spans="1:3" ht="51">
      <c r="A5" s="17" t="s">
        <v>190</v>
      </c>
      <c r="B5" s="76"/>
      <c r="C5" s="76">
        <v>528</v>
      </c>
    </row>
    <row r="6" spans="1:3" ht="51">
      <c r="A6" s="17" t="s">
        <v>35</v>
      </c>
      <c r="B6" s="76"/>
      <c r="C6" s="76">
        <v>29</v>
      </c>
    </row>
    <row r="7" spans="1:3" ht="25.5">
      <c r="A7" s="27" t="s">
        <v>80</v>
      </c>
      <c r="B7" s="76"/>
      <c r="C7" s="76">
        <v>11443</v>
      </c>
    </row>
    <row r="8" spans="1:3" ht="15">
      <c r="A8" s="2" t="s">
        <v>19</v>
      </c>
      <c r="B8" s="76"/>
      <c r="C8" s="106">
        <f>(C5+C6)/C7*100</f>
        <v>4.867604649130473</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workbookViewId="0" topLeftCell="A1">
      <selection activeCell="H1" sqref="H1"/>
    </sheetView>
  </sheetViews>
  <sheetFormatPr defaultColWidth="9.140625" defaultRowHeight="15"/>
  <cols>
    <col min="1" max="1" width="20.7109375" style="0" customWidth="1"/>
    <col min="2" max="11" width="10.7109375" style="0" customWidth="1"/>
  </cols>
  <sheetData>
    <row r="1" spans="1:11" ht="15">
      <c r="A1" s="6" t="s">
        <v>99</v>
      </c>
      <c r="B1" s="1"/>
      <c r="C1" s="1"/>
      <c r="D1" s="1"/>
      <c r="E1" s="1"/>
      <c r="F1" s="1"/>
      <c r="G1" s="1"/>
      <c r="H1" s="1"/>
      <c r="I1" s="1"/>
      <c r="J1" s="7"/>
      <c r="K1" s="1"/>
    </row>
    <row r="2" spans="1:11" ht="15">
      <c r="A2" s="39" t="s">
        <v>76</v>
      </c>
      <c r="B2" s="1"/>
      <c r="C2" s="1"/>
      <c r="D2" s="1"/>
      <c r="E2" s="1"/>
      <c r="F2" s="1"/>
      <c r="G2" s="1"/>
      <c r="H2" s="1"/>
      <c r="I2" s="1"/>
      <c r="J2" s="7"/>
      <c r="K2" s="1"/>
    </row>
    <row r="3" spans="1:11" ht="15">
      <c r="A3" s="39" t="s">
        <v>74</v>
      </c>
      <c r="B3" s="1"/>
      <c r="C3" s="1"/>
      <c r="D3" s="1"/>
      <c r="E3" s="1"/>
      <c r="F3" s="1"/>
      <c r="G3" s="1"/>
      <c r="H3" s="1"/>
      <c r="I3" s="1"/>
      <c r="J3" s="7"/>
      <c r="K3" s="1"/>
    </row>
    <row r="4" s="1" customFormat="1" ht="15" customHeight="1">
      <c r="F4" s="7"/>
    </row>
    <row r="5" spans="1:6" s="1" customFormat="1" ht="15" customHeight="1">
      <c r="A5" s="132"/>
      <c r="B5" s="132"/>
      <c r="C5" s="45" t="s">
        <v>69</v>
      </c>
      <c r="D5" s="45" t="s">
        <v>70</v>
      </c>
      <c r="F5" s="7"/>
    </row>
    <row r="6" spans="1:6" s="1" customFormat="1" ht="15" customHeight="1">
      <c r="A6" s="131" t="s">
        <v>73</v>
      </c>
      <c r="B6" s="131"/>
      <c r="C6" s="122">
        <v>0.614</v>
      </c>
      <c r="D6" s="111"/>
      <c r="F6" s="7"/>
    </row>
    <row r="7" spans="1:6" s="1" customFormat="1" ht="15" customHeight="1">
      <c r="A7" s="39"/>
      <c r="F7" s="7"/>
    </row>
    <row r="8" spans="1:6" s="1" customFormat="1" ht="15" customHeight="1">
      <c r="A8" s="137" t="s">
        <v>66</v>
      </c>
      <c r="B8" s="138"/>
      <c r="C8" s="138"/>
      <c r="D8" s="138"/>
      <c r="E8" s="139"/>
      <c r="F8" s="44"/>
    </row>
    <row r="9" spans="1:6" s="1" customFormat="1" ht="30" customHeight="1">
      <c r="A9" s="136" t="s">
        <v>67</v>
      </c>
      <c r="B9" s="136"/>
      <c r="C9" s="136"/>
      <c r="D9" s="136"/>
      <c r="E9" s="71" t="s">
        <v>264</v>
      </c>
      <c r="F9" s="26"/>
    </row>
    <row r="10" spans="1:8" s="1" customFormat="1" ht="45" customHeight="1">
      <c r="A10" s="136" t="s">
        <v>71</v>
      </c>
      <c r="B10" s="136"/>
      <c r="C10" s="136"/>
      <c r="D10" s="136"/>
      <c r="E10" s="5"/>
      <c r="F10" s="43"/>
      <c r="H10" s="42"/>
    </row>
    <row r="11" spans="1:8" s="1" customFormat="1" ht="15" customHeight="1">
      <c r="A11" s="41"/>
      <c r="B11" s="41"/>
      <c r="C11" s="41"/>
      <c r="D11" s="41"/>
      <c r="E11" s="26"/>
      <c r="F11" s="43"/>
      <c r="H11" s="42"/>
    </row>
    <row r="12" spans="1:6" s="1" customFormat="1" ht="45" customHeight="1">
      <c r="A12" s="133" t="s">
        <v>153</v>
      </c>
      <c r="B12" s="133"/>
      <c r="C12" s="33" t="s">
        <v>63</v>
      </c>
      <c r="D12" s="33" t="s">
        <v>68</v>
      </c>
      <c r="F12" s="7"/>
    </row>
    <row r="13" spans="1:6" s="1" customFormat="1" ht="15" customHeight="1">
      <c r="A13" s="132"/>
      <c r="B13" s="132"/>
      <c r="C13" s="111"/>
      <c r="D13" s="123">
        <v>11443</v>
      </c>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41"/>
      <c r="B16" s="143" t="s">
        <v>266</v>
      </c>
      <c r="C16" s="144"/>
      <c r="D16" s="143" t="s">
        <v>115</v>
      </c>
      <c r="E16" s="144"/>
      <c r="F16" s="143" t="s">
        <v>52</v>
      </c>
      <c r="G16" s="144"/>
      <c r="H16" s="143" t="s">
        <v>79</v>
      </c>
      <c r="I16" s="144"/>
      <c r="J16" s="61" t="s">
        <v>77</v>
      </c>
      <c r="K16" s="62" t="s">
        <v>60</v>
      </c>
    </row>
    <row r="17" spans="1:11" ht="15">
      <c r="A17" s="142"/>
      <c r="B17" s="21" t="s">
        <v>14</v>
      </c>
      <c r="C17" s="21" t="s">
        <v>15</v>
      </c>
      <c r="D17" s="21" t="s">
        <v>14</v>
      </c>
      <c r="E17" s="21" t="s">
        <v>15</v>
      </c>
      <c r="F17" s="21" t="s">
        <v>14</v>
      </c>
      <c r="G17" s="21" t="s">
        <v>15</v>
      </c>
      <c r="H17" s="21" t="s">
        <v>14</v>
      </c>
      <c r="I17" s="21" t="s">
        <v>15</v>
      </c>
      <c r="J17" s="22" t="s">
        <v>15</v>
      </c>
      <c r="K17" s="38" t="s">
        <v>15</v>
      </c>
    </row>
    <row r="18" spans="1:11" ht="30" customHeight="1">
      <c r="A18" s="17" t="s">
        <v>103</v>
      </c>
      <c r="B18" s="124">
        <v>444101</v>
      </c>
      <c r="C18" s="78">
        <f>(B18/(B$18+B$21))*100</f>
        <v>12.663305950884961</v>
      </c>
      <c r="D18" s="124">
        <v>5041</v>
      </c>
      <c r="E18" s="78">
        <f aca="true" t="shared" si="0" ref="E18:E23">(D18/(D$18+D$21))*100</f>
        <v>44.05313291968889</v>
      </c>
      <c r="F18" s="124">
        <v>1750</v>
      </c>
      <c r="G18" s="78">
        <f aca="true" t="shared" si="1" ref="G18:G23">(F18/(F$18+F$21))*100</f>
        <v>39.583804569102014</v>
      </c>
      <c r="H18" s="124">
        <v>3255</v>
      </c>
      <c r="I18" s="78">
        <f>(H18/(H$18+H$21))*100</f>
        <v>46.35431500996867</v>
      </c>
      <c r="J18" s="78">
        <f aca="true" t="shared" si="2" ref="J18:J24">H18/D18*100</f>
        <v>64.57052172188058</v>
      </c>
      <c r="K18" s="78"/>
    </row>
    <row r="19" spans="1:11" ht="30" customHeight="1">
      <c r="A19" s="47" t="s">
        <v>105</v>
      </c>
      <c r="B19" s="124">
        <v>217130</v>
      </c>
      <c r="C19" s="78">
        <f aca="true" t="shared" si="3" ref="C19:C23">(B19/(B$18+B$21))*100</f>
        <v>6.191347511299573</v>
      </c>
      <c r="D19" s="124">
        <v>2499</v>
      </c>
      <c r="E19" s="78">
        <f t="shared" si="0"/>
        <v>21.838678668181423</v>
      </c>
      <c r="F19" s="124">
        <v>870</v>
      </c>
      <c r="G19" s="78">
        <f t="shared" si="1"/>
        <v>19.67880570006786</v>
      </c>
      <c r="H19" s="124">
        <v>1606</v>
      </c>
      <c r="I19" s="78">
        <f aca="true" t="shared" si="4" ref="I19:I23">(H19/(H$18+H$21))*100</f>
        <v>22.87097692964967</v>
      </c>
      <c r="J19" s="78">
        <f t="shared" si="2"/>
        <v>64.26570628251301</v>
      </c>
      <c r="K19" s="78"/>
    </row>
    <row r="20" spans="1:11" ht="30" customHeight="1">
      <c r="A20" s="47" t="s">
        <v>106</v>
      </c>
      <c r="B20" s="124">
        <v>226971</v>
      </c>
      <c r="C20" s="78">
        <f t="shared" si="3"/>
        <v>6.471958439585388</v>
      </c>
      <c r="D20" s="124">
        <v>2542</v>
      </c>
      <c r="E20" s="78">
        <f t="shared" si="0"/>
        <v>22.21445425150747</v>
      </c>
      <c r="F20" s="124">
        <v>880</v>
      </c>
      <c r="G20" s="78">
        <f t="shared" si="1"/>
        <v>19.904998869034156</v>
      </c>
      <c r="H20" s="124">
        <v>1649</v>
      </c>
      <c r="I20" s="78">
        <f t="shared" si="4"/>
        <v>23.483338080318997</v>
      </c>
      <c r="J20" s="78">
        <f t="shared" si="2"/>
        <v>64.87018095987412</v>
      </c>
      <c r="K20" s="78"/>
    </row>
    <row r="21" spans="1:11" ht="30" customHeight="1">
      <c r="A21" s="17" t="s">
        <v>100</v>
      </c>
      <c r="B21" s="124">
        <v>3062890</v>
      </c>
      <c r="C21" s="78">
        <f t="shared" si="3"/>
        <v>87.33669404911504</v>
      </c>
      <c r="D21" s="124">
        <v>6402</v>
      </c>
      <c r="E21" s="78">
        <f t="shared" si="0"/>
        <v>55.9468670803111</v>
      </c>
      <c r="F21" s="124">
        <v>2671</v>
      </c>
      <c r="G21" s="78">
        <f t="shared" si="1"/>
        <v>60.41619543089799</v>
      </c>
      <c r="H21" s="124">
        <v>3767</v>
      </c>
      <c r="I21" s="78">
        <f t="shared" si="4"/>
        <v>53.64568499003133</v>
      </c>
      <c r="J21" s="78">
        <f t="shared" si="2"/>
        <v>58.840987191502656</v>
      </c>
      <c r="K21" s="78"/>
    </row>
    <row r="22" spans="1:11" ht="30" customHeight="1">
      <c r="A22" s="40" t="s">
        <v>101</v>
      </c>
      <c r="B22" s="124">
        <v>1524636</v>
      </c>
      <c r="C22" s="78">
        <f t="shared" si="3"/>
        <v>43.47419197825144</v>
      </c>
      <c r="D22" s="124">
        <v>3150</v>
      </c>
      <c r="E22" s="78">
        <f t="shared" si="0"/>
        <v>27.527746220396747</v>
      </c>
      <c r="F22" s="124">
        <v>1406</v>
      </c>
      <c r="G22" s="78">
        <f t="shared" si="1"/>
        <v>31.802759556661385</v>
      </c>
      <c r="H22" s="124">
        <v>1771</v>
      </c>
      <c r="I22" s="78">
        <f t="shared" si="4"/>
        <v>25.220734833380803</v>
      </c>
      <c r="J22" s="78">
        <f t="shared" si="2"/>
        <v>56.222222222222214</v>
      </c>
      <c r="K22" s="78"/>
    </row>
    <row r="23" spans="1:11" ht="30" customHeight="1">
      <c r="A23" s="50" t="s">
        <v>102</v>
      </c>
      <c r="B23" s="124">
        <v>1538254</v>
      </c>
      <c r="C23" s="78">
        <f t="shared" si="3"/>
        <v>43.8625020708636</v>
      </c>
      <c r="D23" s="124">
        <v>3252</v>
      </c>
      <c r="E23" s="78">
        <f t="shared" si="0"/>
        <v>28.419120859914358</v>
      </c>
      <c r="F23" s="124">
        <v>1265</v>
      </c>
      <c r="G23" s="78">
        <f t="shared" si="1"/>
        <v>28.613435874236597</v>
      </c>
      <c r="H23" s="124">
        <v>1996</v>
      </c>
      <c r="I23" s="78">
        <f t="shared" si="4"/>
        <v>28.424950156650524</v>
      </c>
      <c r="J23" s="78">
        <f t="shared" si="2"/>
        <v>61.377613776137764</v>
      </c>
      <c r="K23" s="78"/>
    </row>
    <row r="24" spans="1:11" s="121" customFormat="1" ht="30" customHeight="1">
      <c r="A24" s="119"/>
      <c r="B24" s="109">
        <f>B18+B21</f>
        <v>3506991</v>
      </c>
      <c r="C24" s="110"/>
      <c r="D24" s="110">
        <v>11443</v>
      </c>
      <c r="E24" s="110"/>
      <c r="F24" s="109">
        <f>F18+F21</f>
        <v>4421</v>
      </c>
      <c r="G24" s="110"/>
      <c r="H24" s="109">
        <f>D24-F24</f>
        <v>7022</v>
      </c>
      <c r="I24" s="110"/>
      <c r="J24" s="120">
        <f t="shared" si="2"/>
        <v>61.36502665384952</v>
      </c>
      <c r="K24" s="110"/>
    </row>
    <row r="25" spans="1:11" ht="124.15" customHeight="1">
      <c r="A25" s="135"/>
      <c r="B25" s="134" t="s">
        <v>75</v>
      </c>
      <c r="C25" s="134"/>
      <c r="D25" s="134" t="s">
        <v>115</v>
      </c>
      <c r="E25" s="134"/>
      <c r="F25" s="134" t="s">
        <v>52</v>
      </c>
      <c r="G25" s="134"/>
      <c r="H25" s="134" t="s">
        <v>79</v>
      </c>
      <c r="I25" s="134"/>
      <c r="J25" s="61" t="s">
        <v>77</v>
      </c>
      <c r="K25" s="62" t="s">
        <v>60</v>
      </c>
    </row>
    <row r="26" spans="1:11" ht="15">
      <c r="A26" s="135"/>
      <c r="B26" s="21" t="s">
        <v>14</v>
      </c>
      <c r="C26" s="21" t="s">
        <v>15</v>
      </c>
      <c r="D26" s="21" t="s">
        <v>14</v>
      </c>
      <c r="E26" s="21" t="s">
        <v>15</v>
      </c>
      <c r="F26" s="21" t="s">
        <v>14</v>
      </c>
      <c r="G26" s="21" t="s">
        <v>15</v>
      </c>
      <c r="H26" s="21" t="s">
        <v>14</v>
      </c>
      <c r="I26" s="21" t="s">
        <v>15</v>
      </c>
      <c r="J26" s="22" t="s">
        <v>15</v>
      </c>
      <c r="K26" s="38" t="s">
        <v>15</v>
      </c>
    </row>
    <row r="27" spans="1:11" ht="30" customHeight="1">
      <c r="A27" s="40" t="s">
        <v>53</v>
      </c>
      <c r="B27" s="124">
        <v>672667</v>
      </c>
      <c r="C27" s="78">
        <f aca="true" t="shared" si="5" ref="C27:E29">(B27/(B$18+B$21))*100</f>
        <v>19.180744974823146</v>
      </c>
      <c r="D27" s="124">
        <v>1771</v>
      </c>
      <c r="E27" s="78">
        <f t="shared" si="5"/>
        <v>15.47671065280084</v>
      </c>
      <c r="F27" s="124">
        <v>584</v>
      </c>
      <c r="G27" s="78">
        <f aca="true" t="shared" si="6" ref="G27:G38">(F27/(F$18+F$21))*100</f>
        <v>13.209681067631756</v>
      </c>
      <c r="H27" s="124">
        <v>1215</v>
      </c>
      <c r="I27" s="78">
        <f aca="true" t="shared" si="7" ref="I27:I29">(H27/(H$18+H$21))*100</f>
        <v>17.30276274565651</v>
      </c>
      <c r="J27" s="78">
        <f>H27/D27*100</f>
        <v>68.60530773574251</v>
      </c>
      <c r="K27" s="78"/>
    </row>
    <row r="28" spans="1:11" ht="30" customHeight="1">
      <c r="A28" s="40" t="s">
        <v>54</v>
      </c>
      <c r="B28" s="124">
        <v>1564826</v>
      </c>
      <c r="C28" s="78">
        <f t="shared" si="5"/>
        <v>44.62018864605014</v>
      </c>
      <c r="D28" s="124">
        <v>2956</v>
      </c>
      <c r="E28" s="78">
        <f t="shared" si="5"/>
        <v>25.832386611902475</v>
      </c>
      <c r="F28" s="124">
        <v>1282</v>
      </c>
      <c r="G28" s="78">
        <f t="shared" si="6"/>
        <v>28.997964261479304</v>
      </c>
      <c r="H28" s="124">
        <v>1663</v>
      </c>
      <c r="I28" s="78">
        <f t="shared" si="7"/>
        <v>23.682711478211335</v>
      </c>
      <c r="J28" s="78">
        <f>H28/D28*100</f>
        <v>56.25845737483085</v>
      </c>
      <c r="K28" s="78"/>
    </row>
    <row r="29" spans="1:11" ht="30" customHeight="1">
      <c r="A29" s="40" t="s">
        <v>104</v>
      </c>
      <c r="B29" s="124">
        <v>825397</v>
      </c>
      <c r="C29" s="78">
        <f t="shared" si="5"/>
        <v>23.535760428241762</v>
      </c>
      <c r="D29" s="124">
        <v>1675</v>
      </c>
      <c r="E29" s="78">
        <f t="shared" si="5"/>
        <v>14.637769815607795</v>
      </c>
      <c r="F29" s="124">
        <v>805</v>
      </c>
      <c r="G29" s="78">
        <f t="shared" si="6"/>
        <v>18.208550101786926</v>
      </c>
      <c r="H29" s="124">
        <v>889</v>
      </c>
      <c r="I29" s="78">
        <f t="shared" si="7"/>
        <v>12.660210766163486</v>
      </c>
      <c r="J29" s="78">
        <f>H29/D29*100</f>
        <v>53.07462686567164</v>
      </c>
      <c r="K29" s="78"/>
    </row>
    <row r="30" spans="1:11" ht="60" customHeight="1">
      <c r="A30" s="40" t="s">
        <v>107</v>
      </c>
      <c r="B30" s="90"/>
      <c r="C30" s="78"/>
      <c r="D30" s="90"/>
      <c r="E30" s="78"/>
      <c r="F30" s="124">
        <v>494</v>
      </c>
      <c r="G30" s="78">
        <f t="shared" si="6"/>
        <v>11.173942546935082</v>
      </c>
      <c r="H30" s="90"/>
      <c r="I30" s="78"/>
      <c r="J30" s="90"/>
      <c r="K30" s="78"/>
    </row>
    <row r="31" spans="1:11" ht="60" customHeight="1">
      <c r="A31" s="40" t="s">
        <v>108</v>
      </c>
      <c r="B31" s="90"/>
      <c r="C31" s="78"/>
      <c r="D31" s="90"/>
      <c r="E31" s="78"/>
      <c r="F31" s="124">
        <v>2111</v>
      </c>
      <c r="G31" s="78">
        <f t="shared" si="6"/>
        <v>47.749377968785346</v>
      </c>
      <c r="H31" s="90"/>
      <c r="I31" s="78"/>
      <c r="J31" s="90"/>
      <c r="K31" s="78"/>
    </row>
    <row r="32" spans="1:11" ht="60" customHeight="1">
      <c r="A32" s="40" t="s">
        <v>109</v>
      </c>
      <c r="B32" s="90"/>
      <c r="C32" s="78"/>
      <c r="D32" s="90"/>
      <c r="E32" s="78"/>
      <c r="F32" s="124">
        <v>1776</v>
      </c>
      <c r="G32" s="78">
        <f t="shared" si="6"/>
        <v>40.171906808414384</v>
      </c>
      <c r="H32" s="90"/>
      <c r="I32" s="78"/>
      <c r="J32" s="90"/>
      <c r="K32" s="78"/>
    </row>
    <row r="33" spans="1:11" ht="30" customHeight="1">
      <c r="A33" s="17" t="s">
        <v>110</v>
      </c>
      <c r="B33" s="90"/>
      <c r="C33" s="78"/>
      <c r="D33" s="90"/>
      <c r="E33" s="78"/>
      <c r="F33" s="124">
        <v>1429</v>
      </c>
      <c r="G33" s="78">
        <f t="shared" si="6"/>
        <v>32.32300384528387</v>
      </c>
      <c r="H33" s="90"/>
      <c r="I33" s="78"/>
      <c r="J33" s="90"/>
      <c r="K33" s="78"/>
    </row>
    <row r="34" spans="1:11" ht="30" customHeight="1">
      <c r="A34" s="17" t="s">
        <v>111</v>
      </c>
      <c r="B34" s="90"/>
      <c r="C34" s="78"/>
      <c r="D34" s="90"/>
      <c r="E34" s="78"/>
      <c r="F34" s="124">
        <v>1109</v>
      </c>
      <c r="G34" s="78">
        <f t="shared" si="6"/>
        <v>25.084822438362366</v>
      </c>
      <c r="H34" s="90"/>
      <c r="I34" s="78"/>
      <c r="J34" s="90"/>
      <c r="K34" s="78"/>
    </row>
    <row r="35" spans="1:11" ht="30" customHeight="1">
      <c r="A35" s="17" t="s">
        <v>112</v>
      </c>
      <c r="B35" s="90"/>
      <c r="C35" s="78"/>
      <c r="D35" s="90"/>
      <c r="E35" s="78"/>
      <c r="F35" s="124">
        <v>1883</v>
      </c>
      <c r="G35" s="78">
        <f t="shared" si="6"/>
        <v>42.59217371635376</v>
      </c>
      <c r="H35" s="90"/>
      <c r="I35" s="78"/>
      <c r="J35" s="90"/>
      <c r="K35" s="78"/>
    </row>
    <row r="36" spans="1:11" ht="60" customHeight="1">
      <c r="A36" s="17" t="s">
        <v>113</v>
      </c>
      <c r="B36" s="90"/>
      <c r="C36" s="78"/>
      <c r="D36" s="90"/>
      <c r="E36" s="78"/>
      <c r="F36" s="124">
        <v>2840</v>
      </c>
      <c r="G36" s="78">
        <f t="shared" si="6"/>
        <v>64.23885998642841</v>
      </c>
      <c r="H36" s="90"/>
      <c r="I36" s="78"/>
      <c r="J36" s="90"/>
      <c r="K36" s="78"/>
    </row>
    <row r="37" spans="1:11" ht="60" customHeight="1">
      <c r="A37" s="17" t="s">
        <v>114</v>
      </c>
      <c r="B37" s="90"/>
      <c r="C37" s="78"/>
      <c r="D37" s="90"/>
      <c r="E37" s="78"/>
      <c r="F37" s="124">
        <v>239</v>
      </c>
      <c r="G37" s="78">
        <f t="shared" si="6"/>
        <v>5.406016738294504</v>
      </c>
      <c r="H37" s="90"/>
      <c r="I37" s="78"/>
      <c r="J37" s="90"/>
      <c r="K37" s="78"/>
    </row>
    <row r="38" spans="1:11" ht="60" customHeight="1">
      <c r="A38" s="17" t="s">
        <v>191</v>
      </c>
      <c r="B38" s="90"/>
      <c r="C38" s="78"/>
      <c r="D38" s="90"/>
      <c r="E38" s="78"/>
      <c r="F38" s="124">
        <v>1341</v>
      </c>
      <c r="G38" s="78">
        <f t="shared" si="6"/>
        <v>30.332503958380457</v>
      </c>
      <c r="H38" s="90"/>
      <c r="I38" s="78"/>
      <c r="J38" s="90"/>
      <c r="K38" s="78"/>
    </row>
    <row r="39" spans="1:11" ht="15">
      <c r="A39" s="1"/>
      <c r="B39" s="1"/>
      <c r="C39" s="1"/>
      <c r="D39" s="1"/>
      <c r="E39" s="1"/>
      <c r="F39" s="1"/>
      <c r="G39" s="1"/>
      <c r="H39" s="1"/>
      <c r="I39" s="1"/>
      <c r="J39" s="1"/>
      <c r="K39" s="1"/>
    </row>
    <row r="40" spans="1:11" s="1" customFormat="1" ht="45" customHeight="1">
      <c r="A40" s="50" t="s">
        <v>27</v>
      </c>
      <c r="B40" s="48" t="s">
        <v>63</v>
      </c>
      <c r="C40" s="33" t="s">
        <v>68</v>
      </c>
      <c r="D40" s="134" t="s">
        <v>21</v>
      </c>
      <c r="E40" s="134"/>
      <c r="F40" s="134"/>
      <c r="G40" s="134"/>
      <c r="H40" s="134"/>
      <c r="I40" s="134"/>
      <c r="J40" s="134"/>
      <c r="K40" s="134"/>
    </row>
    <row r="41" spans="1:11" s="1" customFormat="1" ht="45" customHeight="1">
      <c r="A41" s="27" t="s">
        <v>26</v>
      </c>
      <c r="B41" s="118"/>
      <c r="C41" s="124">
        <v>7022</v>
      </c>
      <c r="D41" s="145" t="s">
        <v>78</v>
      </c>
      <c r="E41" s="145"/>
      <c r="F41" s="145"/>
      <c r="G41" s="145"/>
      <c r="H41" s="145"/>
      <c r="I41" s="145"/>
      <c r="J41" s="145"/>
      <c r="K41" s="145"/>
    </row>
    <row r="42" spans="1:11" s="1" customFormat="1" ht="45" customHeight="1">
      <c r="A42" s="28" t="s">
        <v>22</v>
      </c>
      <c r="B42" s="118"/>
      <c r="C42" s="124">
        <v>2322</v>
      </c>
      <c r="D42" s="146" t="s">
        <v>55</v>
      </c>
      <c r="E42" s="146"/>
      <c r="F42" s="146"/>
      <c r="G42" s="146"/>
      <c r="H42" s="146"/>
      <c r="I42" s="146"/>
      <c r="J42" s="146"/>
      <c r="K42" s="146"/>
    </row>
    <row r="43" spans="1:14" s="1" customFormat="1" ht="45" customHeight="1">
      <c r="A43" s="28" t="s">
        <v>23</v>
      </c>
      <c r="B43" s="118"/>
      <c r="C43" s="124">
        <v>830</v>
      </c>
      <c r="D43" s="140" t="s">
        <v>64</v>
      </c>
      <c r="E43" s="140"/>
      <c r="F43" s="140"/>
      <c r="G43" s="140"/>
      <c r="H43" s="140"/>
      <c r="I43" s="140"/>
      <c r="J43" s="140"/>
      <c r="K43" s="140"/>
      <c r="M43" s="117"/>
      <c r="N43" s="117"/>
    </row>
    <row r="44" spans="1:11" s="1" customFormat="1" ht="45" customHeight="1">
      <c r="A44" s="28" t="s">
        <v>24</v>
      </c>
      <c r="B44" s="118"/>
      <c r="C44" s="124">
        <v>35</v>
      </c>
      <c r="D44" s="140" t="s">
        <v>65</v>
      </c>
      <c r="E44" s="140"/>
      <c r="F44" s="140"/>
      <c r="G44" s="140"/>
      <c r="H44" s="140"/>
      <c r="I44" s="140"/>
      <c r="J44" s="140"/>
      <c r="K44" s="140"/>
    </row>
    <row r="45" spans="1:11" s="1" customFormat="1" ht="45" customHeight="1">
      <c r="A45" s="28" t="s">
        <v>28</v>
      </c>
      <c r="B45" s="118"/>
      <c r="C45" s="124"/>
      <c r="D45" s="140" t="s">
        <v>72</v>
      </c>
      <c r="E45" s="140"/>
      <c r="F45" s="140"/>
      <c r="G45" s="140"/>
      <c r="H45" s="140"/>
      <c r="I45" s="140"/>
      <c r="J45" s="140"/>
      <c r="K45" s="140"/>
    </row>
    <row r="46" spans="1:11" s="1" customFormat="1" ht="45" customHeight="1">
      <c r="A46" s="28" t="s">
        <v>25</v>
      </c>
      <c r="B46" s="118"/>
      <c r="C46" s="124">
        <v>3835</v>
      </c>
      <c r="D46" s="140" t="s">
        <v>265</v>
      </c>
      <c r="E46" s="140"/>
      <c r="F46" s="140"/>
      <c r="G46" s="140"/>
      <c r="H46" s="140"/>
      <c r="I46" s="140"/>
      <c r="J46" s="140"/>
      <c r="K46" s="140"/>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20 G20 G30:H38 C18 E18 C23 C21 E21 C19 E19 C22 E22 E20 E23 C27 E27 C28 E28 C29 E29 G18 I18 G22 G21 I21 G23 I23 I22 G19 I19 I20 G27 I27 G28 I28 G29 I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topLeftCell="A1"/>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126</v>
      </c>
    </row>
    <row r="2" ht="15" customHeight="1">
      <c r="A2" s="32" t="s">
        <v>30</v>
      </c>
    </row>
    <row r="3" ht="15" customHeight="1">
      <c r="A3" s="32" t="s">
        <v>128</v>
      </c>
    </row>
    <row r="5" spans="1:2" ht="45" customHeight="1">
      <c r="A5" s="147" t="s">
        <v>127</v>
      </c>
      <c r="B5" s="148"/>
    </row>
    <row r="6" spans="1:2" ht="30" customHeight="1">
      <c r="A6" s="30" t="s">
        <v>43</v>
      </c>
      <c r="B6" s="30" t="s">
        <v>16</v>
      </c>
    </row>
    <row r="7" spans="1:2" ht="15" customHeight="1">
      <c r="A7" s="112" t="s">
        <v>257</v>
      </c>
      <c r="B7" s="113">
        <v>54.535173038</v>
      </c>
    </row>
    <row r="8" spans="1:2" ht="15" customHeight="1">
      <c r="A8" s="112" t="s">
        <v>258</v>
      </c>
      <c r="B8" s="113">
        <v>38.847440185</v>
      </c>
    </row>
    <row r="9" spans="1:2" ht="15" customHeight="1">
      <c r="A9" s="112" t="s">
        <v>259</v>
      </c>
      <c r="B9" s="113">
        <v>10.105633803</v>
      </c>
    </row>
    <row r="10" spans="1:2" ht="15" customHeight="1">
      <c r="A10" s="112" t="s">
        <v>225</v>
      </c>
      <c r="B10" s="113">
        <v>10.770328103</v>
      </c>
    </row>
    <row r="11" spans="1:2" ht="15" customHeight="1">
      <c r="A11" s="112" t="s">
        <v>260</v>
      </c>
      <c r="B11" s="113">
        <v>23.214285714</v>
      </c>
    </row>
    <row r="12" spans="1:2" ht="15" customHeight="1">
      <c r="A12" s="112" t="s">
        <v>261</v>
      </c>
      <c r="B12" s="113">
        <v>10.423452769</v>
      </c>
    </row>
    <row r="13" spans="1:2" ht="15" customHeight="1">
      <c r="A13" s="112" t="s">
        <v>262</v>
      </c>
      <c r="B13" s="113">
        <v>17.928286853</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heetViews>
  <sheetFormatPr defaultColWidth="9.140625" defaultRowHeight="15" customHeight="1"/>
  <cols>
    <col min="1" max="1" width="47.7109375" style="0" customWidth="1"/>
    <col min="2" max="3" width="20.7109375" style="0" customWidth="1"/>
  </cols>
  <sheetData>
    <row r="1" spans="1:3" ht="15" customHeight="1">
      <c r="A1" s="95" t="s">
        <v>131</v>
      </c>
      <c r="B1" s="96"/>
      <c r="C1" s="96"/>
    </row>
    <row r="2" spans="1:3" ht="15" customHeight="1">
      <c r="A2" s="95"/>
      <c r="B2" s="96"/>
      <c r="C2" s="96"/>
    </row>
    <row r="3" spans="1:3" ht="15" customHeight="1">
      <c r="A3" s="97"/>
      <c r="B3" s="97" t="s">
        <v>0</v>
      </c>
      <c r="C3" s="97" t="s">
        <v>1</v>
      </c>
    </row>
    <row r="4" spans="1:3" ht="15" customHeight="1">
      <c r="A4" s="97" t="s">
        <v>2</v>
      </c>
      <c r="B4" s="98">
        <v>44440</v>
      </c>
      <c r="C4" s="98">
        <v>44713</v>
      </c>
    </row>
    <row r="5" spans="1:3" ht="15" customHeight="1">
      <c r="A5" s="97" t="s">
        <v>3</v>
      </c>
      <c r="B5" s="98">
        <v>44743</v>
      </c>
      <c r="C5" s="98">
        <v>44986</v>
      </c>
    </row>
    <row r="6" spans="1:3" ht="15" customHeight="1">
      <c r="A6" s="97" t="s">
        <v>4</v>
      </c>
      <c r="B6" s="98">
        <v>44927</v>
      </c>
      <c r="C6" s="98">
        <v>44986</v>
      </c>
    </row>
    <row r="7" spans="1:3" ht="15" customHeight="1">
      <c r="A7" s="97" t="s">
        <v>5</v>
      </c>
      <c r="B7" s="98"/>
      <c r="C7" s="98"/>
    </row>
    <row r="8" spans="1:3" ht="15" customHeight="1">
      <c r="A8" s="97" t="s">
        <v>6</v>
      </c>
      <c r="B8" s="98">
        <v>44927</v>
      </c>
      <c r="C8" s="98">
        <v>45170</v>
      </c>
    </row>
    <row r="9" spans="1:3" ht="15" customHeight="1">
      <c r="A9" s="97" t="s">
        <v>7</v>
      </c>
      <c r="B9" s="98">
        <v>45198</v>
      </c>
      <c r="C9" s="98">
        <v>45384</v>
      </c>
    </row>
    <row r="10" spans="1:3" ht="15" customHeight="1">
      <c r="A10" s="96"/>
      <c r="B10" s="96"/>
      <c r="C10" s="96"/>
    </row>
    <row r="11" spans="1:3" ht="30" customHeight="1">
      <c r="A11" s="149" t="s">
        <v>8</v>
      </c>
      <c r="B11" s="149"/>
      <c r="C11" s="149"/>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132</v>
      </c>
    </row>
    <row r="2" ht="15" customHeight="1">
      <c r="A2" s="25" t="s">
        <v>20</v>
      </c>
    </row>
    <row r="4" ht="45" customHeight="1">
      <c r="A4" s="24" t="s">
        <v>135</v>
      </c>
    </row>
    <row r="5" ht="15" customHeight="1">
      <c r="A5" s="3" t="s">
        <v>271</v>
      </c>
    </row>
    <row r="6" ht="15" customHeight="1">
      <c r="A6" s="3"/>
    </row>
    <row r="7" ht="15" customHeight="1">
      <c r="A7" s="3"/>
    </row>
    <row r="8" s="20" customFormat="1" ht="15" customHeight="1">
      <c r="A8" s="26"/>
    </row>
    <row r="9" ht="60" customHeight="1">
      <c r="A9" s="24" t="s">
        <v>133</v>
      </c>
    </row>
    <row r="10" ht="15" customHeight="1">
      <c r="A10" s="3" t="s">
        <v>271</v>
      </c>
    </row>
    <row r="11" ht="15" customHeight="1">
      <c r="A11" s="3"/>
    </row>
    <row r="12" ht="15" customHeight="1">
      <c r="A12" s="3"/>
    </row>
    <row r="13" s="20" customFormat="1" ht="15" customHeight="1">
      <c r="A13" s="26"/>
    </row>
    <row r="14" ht="30" customHeight="1">
      <c r="A14" s="23" t="s">
        <v>134</v>
      </c>
    </row>
    <row r="15" ht="15" customHeight="1">
      <c r="A15" s="3" t="s">
        <v>271</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E1" sqref="E1"/>
    </sheetView>
  </sheetViews>
  <sheetFormatPr defaultColWidth="8.8515625" defaultRowHeight="15"/>
  <cols>
    <col min="1" max="1" width="50.7109375" style="1" customWidth="1"/>
    <col min="2" max="5" width="15.7109375" style="1" customWidth="1"/>
    <col min="6" max="6" width="15.7109375" style="72" customWidth="1"/>
    <col min="7" max="16384" width="8.8515625" style="1" customWidth="1"/>
  </cols>
  <sheetData>
    <row r="1" ht="15">
      <c r="A1" s="6" t="s">
        <v>136</v>
      </c>
    </row>
    <row r="2" spans="1:5" ht="30" customHeight="1">
      <c r="A2" s="150" t="s">
        <v>160</v>
      </c>
      <c r="B2" s="150"/>
      <c r="C2" s="150"/>
      <c r="D2" s="150"/>
      <c r="E2" s="150"/>
    </row>
    <row r="4" spans="1:6" s="6" customFormat="1" ht="30" customHeight="1">
      <c r="A4" s="46" t="s">
        <v>59</v>
      </c>
      <c r="B4" s="45" t="s">
        <v>36</v>
      </c>
      <c r="C4" s="45" t="s">
        <v>37</v>
      </c>
      <c r="D4" s="45" t="s">
        <v>38</v>
      </c>
      <c r="E4" s="67" t="s">
        <v>139</v>
      </c>
      <c r="F4" s="67" t="s">
        <v>168</v>
      </c>
    </row>
    <row r="5" spans="1:6" s="6" customFormat="1" ht="30" customHeight="1">
      <c r="A5" s="60" t="s">
        <v>188</v>
      </c>
      <c r="B5" s="114" t="s">
        <v>263</v>
      </c>
      <c r="C5" s="114">
        <v>6.7</v>
      </c>
      <c r="D5" s="114">
        <v>8.6</v>
      </c>
      <c r="E5" s="114">
        <v>10.881277954</v>
      </c>
      <c r="F5" s="73" t="s">
        <v>169</v>
      </c>
    </row>
    <row r="6" spans="1:6" s="6" customFormat="1" ht="30" customHeight="1">
      <c r="A6" s="60" t="s">
        <v>41</v>
      </c>
      <c r="B6" s="114" t="s">
        <v>263</v>
      </c>
      <c r="C6" s="114">
        <v>7</v>
      </c>
      <c r="D6" s="114">
        <v>9.9</v>
      </c>
      <c r="E6" s="114">
        <v>13.259765371</v>
      </c>
      <c r="F6" s="73" t="s">
        <v>169</v>
      </c>
    </row>
    <row r="7" spans="1:6" s="6" customFormat="1" ht="30" customHeight="1">
      <c r="A7" s="60" t="s">
        <v>42</v>
      </c>
      <c r="B7" s="114" t="s">
        <v>263</v>
      </c>
      <c r="C7" s="114">
        <v>6.3</v>
      </c>
      <c r="D7" s="114">
        <v>7.2</v>
      </c>
      <c r="E7" s="114">
        <v>8.3953532479</v>
      </c>
      <c r="F7" s="73" t="s">
        <v>169</v>
      </c>
    </row>
    <row r="8" spans="1:6" ht="30" customHeight="1">
      <c r="A8" s="60" t="s">
        <v>189</v>
      </c>
      <c r="B8" s="114" t="s">
        <v>263</v>
      </c>
      <c r="C8" s="114">
        <v>18.7</v>
      </c>
      <c r="D8" s="114">
        <v>49.7</v>
      </c>
      <c r="E8" s="114">
        <v>50.372792969</v>
      </c>
      <c r="F8" s="73" t="s">
        <v>169</v>
      </c>
    </row>
    <row r="9" spans="1:6" ht="30" customHeight="1">
      <c r="A9" s="60" t="s">
        <v>39</v>
      </c>
      <c r="B9" s="114" t="s">
        <v>263</v>
      </c>
      <c r="C9" s="114">
        <v>18.7</v>
      </c>
      <c r="D9" s="114">
        <v>49.4</v>
      </c>
      <c r="E9" s="114">
        <v>51.168757156</v>
      </c>
      <c r="F9" s="73" t="s">
        <v>169</v>
      </c>
    </row>
    <row r="10" spans="1:6" ht="30" customHeight="1">
      <c r="A10" s="60" t="s">
        <v>40</v>
      </c>
      <c r="B10" s="114" t="s">
        <v>263</v>
      </c>
      <c r="C10" s="114">
        <v>18.8</v>
      </c>
      <c r="D10" s="114">
        <v>50</v>
      </c>
      <c r="E10" s="114">
        <v>49.54087474</v>
      </c>
      <c r="F10" s="73" t="s">
        <v>169</v>
      </c>
    </row>
    <row r="11" spans="1:6" ht="30" customHeight="1">
      <c r="A11" s="60" t="s">
        <v>137</v>
      </c>
      <c r="B11" s="114" t="s">
        <v>263</v>
      </c>
      <c r="C11" s="114">
        <v>86.6</v>
      </c>
      <c r="D11" s="114">
        <v>87.4</v>
      </c>
      <c r="E11" s="114">
        <v>87.893504118</v>
      </c>
      <c r="F11" s="73" t="s">
        <v>170</v>
      </c>
    </row>
    <row r="12" spans="1:6" ht="30" customHeight="1">
      <c r="A12" s="60" t="s">
        <v>138</v>
      </c>
      <c r="B12" s="114" t="s">
        <v>263</v>
      </c>
      <c r="C12" s="115" t="s">
        <v>166</v>
      </c>
      <c r="D12" s="114">
        <v>62.1</v>
      </c>
      <c r="E12" s="114">
        <v>54.439976344</v>
      </c>
      <c r="F12" s="73" t="s">
        <v>171</v>
      </c>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workbookViewId="0" topLeftCell="A1">
      <selection activeCell="F1" sqref="F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140</v>
      </c>
    </row>
    <row r="3" ht="15">
      <c r="A3" s="42" t="s">
        <v>148</v>
      </c>
    </row>
    <row r="5" spans="1:6" ht="15">
      <c r="A5" s="12" t="s">
        <v>149</v>
      </c>
      <c r="B5" s="12"/>
      <c r="C5" s="12"/>
      <c r="D5" s="12"/>
      <c r="E5" s="12"/>
      <c r="F5" s="12"/>
    </row>
    <row r="6" spans="1:6" ht="15">
      <c r="A6" s="49"/>
      <c r="B6" s="49"/>
      <c r="C6" s="49" t="s">
        <v>45</v>
      </c>
      <c r="D6" s="49" t="s">
        <v>46</v>
      </c>
      <c r="E6" s="49" t="s">
        <v>47</v>
      </c>
      <c r="F6" s="49" t="s">
        <v>51</v>
      </c>
    </row>
    <row r="7" spans="1:6" ht="15" customHeight="1">
      <c r="A7" s="154" t="s">
        <v>139</v>
      </c>
      <c r="B7" s="49" t="s">
        <v>141</v>
      </c>
      <c r="C7" s="78">
        <v>29.249842</v>
      </c>
      <c r="D7" s="78">
        <v>318.333054</v>
      </c>
      <c r="E7" s="78">
        <v>104.352981</v>
      </c>
      <c r="F7" s="78">
        <v>453.776834</v>
      </c>
    </row>
    <row r="8" spans="1:6" ht="15">
      <c r="A8" s="154"/>
      <c r="B8" s="49" t="s">
        <v>142</v>
      </c>
      <c r="C8" s="78">
        <v>11.775488</v>
      </c>
      <c r="D8" s="78">
        <v>152.850865</v>
      </c>
      <c r="E8" s="78">
        <v>56.650587</v>
      </c>
      <c r="F8" s="78">
        <v>222.222837</v>
      </c>
    </row>
    <row r="9" spans="1:6" ht="15">
      <c r="A9" s="154"/>
      <c r="B9" s="49" t="s">
        <v>143</v>
      </c>
      <c r="C9" s="78">
        <v>17.474354</v>
      </c>
      <c r="D9" s="78">
        <v>165.482189</v>
      </c>
      <c r="E9" s="78">
        <v>47.702394</v>
      </c>
      <c r="F9" s="78">
        <v>231.553997</v>
      </c>
    </row>
    <row r="10" spans="1:6" ht="15">
      <c r="A10" s="154"/>
      <c r="B10" s="49" t="s">
        <v>144</v>
      </c>
      <c r="C10" s="78">
        <v>462.128854</v>
      </c>
      <c r="D10" s="78">
        <v>980.536821</v>
      </c>
      <c r="E10" s="78">
        <v>1503.045015</v>
      </c>
      <c r="F10" s="78">
        <v>2989.106045</v>
      </c>
    </row>
    <row r="11" spans="1:6" ht="15">
      <c r="A11" s="154"/>
      <c r="B11" s="49" t="s">
        <v>145</v>
      </c>
      <c r="C11" s="78">
        <v>196.658372</v>
      </c>
      <c r="D11" s="78">
        <v>501.203689</v>
      </c>
      <c r="E11" s="78">
        <v>812.785456</v>
      </c>
      <c r="F11" s="78">
        <v>1527.319031</v>
      </c>
    </row>
    <row r="12" spans="1:6" ht="15">
      <c r="A12" s="154"/>
      <c r="B12" s="49" t="s">
        <v>146</v>
      </c>
      <c r="C12" s="78">
        <v>265.470482</v>
      </c>
      <c r="D12" s="78">
        <v>479.333132</v>
      </c>
      <c r="E12" s="78">
        <v>690.259559</v>
      </c>
      <c r="F12" s="78">
        <v>1461.787014</v>
      </c>
    </row>
    <row r="13" spans="1:6" ht="15">
      <c r="A13" s="154"/>
      <c r="B13" s="49" t="s">
        <v>48</v>
      </c>
      <c r="C13" s="78">
        <v>45.280876</v>
      </c>
      <c r="D13" s="78">
        <v>194.085768</v>
      </c>
      <c r="E13" s="78">
        <v>392.257567</v>
      </c>
      <c r="F13" s="78">
        <v>640.514039</v>
      </c>
    </row>
    <row r="14" spans="1:6" ht="15">
      <c r="A14" s="154"/>
      <c r="B14" s="49" t="s">
        <v>49</v>
      </c>
      <c r="C14" s="78">
        <v>184.473748</v>
      </c>
      <c r="D14" s="78">
        <v>474.177567</v>
      </c>
      <c r="E14" s="78">
        <v>837.091637</v>
      </c>
      <c r="F14" s="78">
        <v>1517.656</v>
      </c>
    </row>
    <row r="15" spans="1:6" ht="15">
      <c r="A15" s="154"/>
      <c r="B15" s="49" t="s">
        <v>147</v>
      </c>
      <c r="C15" s="78">
        <v>232.37423</v>
      </c>
      <c r="D15" s="78">
        <v>312.273486</v>
      </c>
      <c r="E15" s="78">
        <v>273.695811</v>
      </c>
      <c r="F15" s="78">
        <v>830.936006</v>
      </c>
    </row>
    <row r="18" spans="1:13" ht="15">
      <c r="A18" s="12" t="s">
        <v>44</v>
      </c>
      <c r="B18" s="12"/>
      <c r="C18" s="12"/>
      <c r="D18" s="12"/>
      <c r="E18" s="12"/>
      <c r="F18" s="12"/>
      <c r="H18" s="12" t="s">
        <v>44</v>
      </c>
      <c r="I18" s="12"/>
      <c r="J18" s="12"/>
      <c r="K18" s="12"/>
      <c r="L18" s="12"/>
      <c r="M18" s="12"/>
    </row>
    <row r="19" spans="1:13" ht="15">
      <c r="A19" s="68" t="s">
        <v>268</v>
      </c>
      <c r="B19" s="70"/>
      <c r="C19" s="70"/>
      <c r="D19" s="70"/>
      <c r="E19" s="70"/>
      <c r="F19" s="69"/>
      <c r="H19" s="68" t="s">
        <v>152</v>
      </c>
      <c r="I19" s="70"/>
      <c r="J19" s="70"/>
      <c r="K19" s="70"/>
      <c r="L19" s="70"/>
      <c r="M19" s="69"/>
    </row>
    <row r="20" spans="1:13" ht="15">
      <c r="A20" s="49"/>
      <c r="B20" s="49"/>
      <c r="C20" s="49" t="s">
        <v>45</v>
      </c>
      <c r="D20" s="49" t="s">
        <v>46</v>
      </c>
      <c r="E20" s="49" t="s">
        <v>47</v>
      </c>
      <c r="F20" s="49" t="s">
        <v>51</v>
      </c>
      <c r="H20" s="49"/>
      <c r="I20" s="49"/>
      <c r="J20" s="49" t="s">
        <v>45</v>
      </c>
      <c r="K20" s="49" t="s">
        <v>46</v>
      </c>
      <c r="L20" s="49" t="s">
        <v>47</v>
      </c>
      <c r="M20" s="49" t="s">
        <v>51</v>
      </c>
    </row>
    <row r="21" spans="1:13" ht="12.75" customHeight="1">
      <c r="A21" s="154" t="s">
        <v>50</v>
      </c>
      <c r="B21" s="49" t="s">
        <v>141</v>
      </c>
      <c r="C21" s="78">
        <v>71.9</v>
      </c>
      <c r="D21" s="78">
        <v>288.1</v>
      </c>
      <c r="E21" s="78">
        <v>87.2</v>
      </c>
      <c r="F21" s="78">
        <v>447.2</v>
      </c>
      <c r="H21" s="151" t="s">
        <v>50</v>
      </c>
      <c r="I21" s="49" t="s">
        <v>141</v>
      </c>
      <c r="J21" s="78">
        <v>57</v>
      </c>
      <c r="K21" s="78">
        <v>293.133</v>
      </c>
      <c r="L21" s="78">
        <v>91.579</v>
      </c>
      <c r="M21" s="78">
        <v>449.202</v>
      </c>
    </row>
    <row r="22" spans="1:13" ht="12.75" customHeight="1">
      <c r="A22" s="154"/>
      <c r="B22" s="49" t="s">
        <v>142</v>
      </c>
      <c r="C22" s="78">
        <v>34</v>
      </c>
      <c r="D22" s="78">
        <v>131.7</v>
      </c>
      <c r="E22" s="78">
        <v>53.3</v>
      </c>
      <c r="F22" s="78">
        <v>219</v>
      </c>
      <c r="H22" s="152"/>
      <c r="I22" s="49" t="s">
        <v>142</v>
      </c>
      <c r="J22" s="78">
        <v>24.621</v>
      </c>
      <c r="K22" s="78">
        <v>141.024</v>
      </c>
      <c r="L22" s="78">
        <v>51.767</v>
      </c>
      <c r="M22" s="78">
        <v>220.898</v>
      </c>
    </row>
    <row r="23" spans="1:13" ht="15">
      <c r="A23" s="154"/>
      <c r="B23" s="49" t="s">
        <v>143</v>
      </c>
      <c r="C23" s="78">
        <v>37.9</v>
      </c>
      <c r="D23" s="78">
        <v>156.4</v>
      </c>
      <c r="E23" s="78">
        <v>33.9</v>
      </c>
      <c r="F23" s="78">
        <v>228.2</v>
      </c>
      <c r="H23" s="152"/>
      <c r="I23" s="49" t="s">
        <v>143</v>
      </c>
      <c r="J23" s="78">
        <v>32.379</v>
      </c>
      <c r="K23" s="78">
        <v>152.109</v>
      </c>
      <c r="L23" s="78">
        <v>39.812</v>
      </c>
      <c r="M23" s="78">
        <v>228.304</v>
      </c>
    </row>
    <row r="24" spans="1:13" ht="13.5" customHeight="1">
      <c r="A24" s="154"/>
      <c r="B24" s="49" t="s">
        <v>144</v>
      </c>
      <c r="C24" s="78">
        <v>395.7</v>
      </c>
      <c r="D24" s="78">
        <v>1010.8</v>
      </c>
      <c r="E24" s="78">
        <v>1520.2</v>
      </c>
      <c r="F24" s="78">
        <v>2926.7</v>
      </c>
      <c r="H24" s="152"/>
      <c r="I24" s="49" t="s">
        <v>144</v>
      </c>
      <c r="J24" s="78">
        <v>401.348</v>
      </c>
      <c r="K24" s="78">
        <v>987.898</v>
      </c>
      <c r="L24" s="78">
        <v>1475.227</v>
      </c>
      <c r="M24" s="78">
        <v>2926.144</v>
      </c>
    </row>
    <row r="25" spans="1:13" ht="13.5" customHeight="1">
      <c r="A25" s="154"/>
      <c r="B25" s="49" t="s">
        <v>145</v>
      </c>
      <c r="C25" s="78">
        <v>163.3</v>
      </c>
      <c r="D25" s="78">
        <v>503.3</v>
      </c>
      <c r="E25" s="78">
        <v>831.3</v>
      </c>
      <c r="F25" s="78">
        <v>1498</v>
      </c>
      <c r="H25" s="152"/>
      <c r="I25" s="49" t="s">
        <v>145</v>
      </c>
      <c r="J25" s="78">
        <v>174.923</v>
      </c>
      <c r="K25" s="78">
        <v>482.943</v>
      </c>
      <c r="L25" s="78">
        <v>805.051</v>
      </c>
      <c r="M25" s="78">
        <v>1491.28</v>
      </c>
    </row>
    <row r="26" spans="1:13" ht="15">
      <c r="A26" s="154"/>
      <c r="B26" s="49" t="s">
        <v>146</v>
      </c>
      <c r="C26" s="78">
        <v>232.3</v>
      </c>
      <c r="D26" s="78">
        <v>507.4</v>
      </c>
      <c r="E26" s="78">
        <v>688.9</v>
      </c>
      <c r="F26" s="78">
        <v>1428.6</v>
      </c>
      <c r="H26" s="152"/>
      <c r="I26" s="49" t="s">
        <v>146</v>
      </c>
      <c r="J26" s="78">
        <v>226.424</v>
      </c>
      <c r="K26" s="78">
        <v>504.955</v>
      </c>
      <c r="L26" s="78">
        <v>670.176</v>
      </c>
      <c r="M26" s="78">
        <v>1434.863</v>
      </c>
    </row>
    <row r="27" spans="1:13" ht="15">
      <c r="A27" s="154"/>
      <c r="B27" s="49" t="s">
        <v>48</v>
      </c>
      <c r="C27" s="78">
        <v>31</v>
      </c>
      <c r="D27" s="78">
        <v>208.9</v>
      </c>
      <c r="E27" s="78">
        <v>380.7</v>
      </c>
      <c r="F27" s="78">
        <v>620.7</v>
      </c>
      <c r="H27" s="152"/>
      <c r="I27" s="49" t="s">
        <v>48</v>
      </c>
      <c r="J27" s="78">
        <v>30.126</v>
      </c>
      <c r="K27" s="78">
        <v>198.073</v>
      </c>
      <c r="L27" s="78">
        <v>376.631</v>
      </c>
      <c r="M27" s="78">
        <v>621.904</v>
      </c>
    </row>
    <row r="28" spans="1:13" ht="15">
      <c r="A28" s="154"/>
      <c r="B28" s="49" t="s">
        <v>49</v>
      </c>
      <c r="C28" s="78">
        <v>145</v>
      </c>
      <c r="D28" s="78">
        <v>499</v>
      </c>
      <c r="E28" s="78">
        <v>846</v>
      </c>
      <c r="F28" s="78">
        <v>1490</v>
      </c>
      <c r="H28" s="152"/>
      <c r="I28" s="49" t="s">
        <v>49</v>
      </c>
      <c r="J28" s="78">
        <v>151.311</v>
      </c>
      <c r="K28" s="78">
        <v>490.147</v>
      </c>
      <c r="L28" s="78">
        <v>817.774</v>
      </c>
      <c r="M28" s="78">
        <v>1491.48</v>
      </c>
    </row>
    <row r="29" spans="1:13" ht="15">
      <c r="A29" s="154"/>
      <c r="B29" s="49" t="s">
        <v>147</v>
      </c>
      <c r="C29" s="78">
        <v>219.6</v>
      </c>
      <c r="D29" s="78">
        <v>302.9</v>
      </c>
      <c r="E29" s="78">
        <v>293.5</v>
      </c>
      <c r="F29" s="78">
        <v>816</v>
      </c>
      <c r="H29" s="153"/>
      <c r="I29" s="49" t="s">
        <v>147</v>
      </c>
      <c r="J29" s="78">
        <v>219.911</v>
      </c>
      <c r="K29" s="78">
        <v>299.678</v>
      </c>
      <c r="L29" s="78">
        <v>280.821</v>
      </c>
      <c r="M29" s="78">
        <v>812.76</v>
      </c>
    </row>
    <row r="30" ht="15">
      <c r="A30" s="14"/>
    </row>
    <row r="31" spans="2:6" ht="15">
      <c r="B31" s="14"/>
      <c r="C31" s="14"/>
      <c r="D31" s="14"/>
      <c r="E31" s="14"/>
      <c r="F31" s="14"/>
    </row>
    <row r="32" spans="1:6" ht="15">
      <c r="A32" s="12" t="s">
        <v>150</v>
      </c>
      <c r="B32" s="49"/>
      <c r="C32" s="49" t="s">
        <v>45</v>
      </c>
      <c r="D32" s="49" t="s">
        <v>46</v>
      </c>
      <c r="E32" s="49" t="s">
        <v>47</v>
      </c>
      <c r="F32" s="49" t="s">
        <v>51</v>
      </c>
    </row>
    <row r="33" spans="1:6" ht="13.9" customHeight="1">
      <c r="A33" s="131" t="s">
        <v>151</v>
      </c>
      <c r="B33" s="49" t="s">
        <v>141</v>
      </c>
      <c r="C33" s="78">
        <f>((C21-C7)/J21)*100</f>
        <v>74.82483859649123</v>
      </c>
      <c r="D33" s="78">
        <f>((D21-D7)/K21)*100</f>
        <v>-10.313766788454382</v>
      </c>
      <c r="E33" s="78">
        <f>((E21-E7)/L21)*100</f>
        <v>-18.730255844680546</v>
      </c>
      <c r="F33" s="78">
        <f>((F21-F7)/M21)*100</f>
        <v>-1.4641150306543647</v>
      </c>
    </row>
    <row r="34" spans="1:6" ht="15">
      <c r="A34" s="131"/>
      <c r="B34" s="49" t="s">
        <v>142</v>
      </c>
      <c r="C34" s="78">
        <f aca="true" t="shared" si="0" ref="C34:C41">((C22-C8)/J22)*100</f>
        <v>90.26648795743472</v>
      </c>
      <c r="D34" s="78">
        <f aca="true" t="shared" si="1" ref="D34:D41">((D22-D8)/K22)*100</f>
        <v>-14.998060613796241</v>
      </c>
      <c r="E34" s="78">
        <f aca="true" t="shared" si="2" ref="E34:E41">((E22-E8)/L22)*100</f>
        <v>-6.472438039677796</v>
      </c>
      <c r="F34" s="78">
        <f aca="true" t="shared" si="3" ref="F34:F41">((F22-F8)/M22)*100</f>
        <v>-1.4589706561399371</v>
      </c>
    </row>
    <row r="35" spans="1:11" ht="15">
      <c r="A35" s="131"/>
      <c r="B35" s="49" t="s">
        <v>143</v>
      </c>
      <c r="C35" s="78">
        <f>((C23-C9)/J23)*100</f>
        <v>63.083004416442755</v>
      </c>
      <c r="D35" s="78">
        <f t="shared" si="1"/>
        <v>-5.970842619437376</v>
      </c>
      <c r="E35" s="78">
        <f t="shared" si="2"/>
        <v>-34.66892896614086</v>
      </c>
      <c r="F35" s="78">
        <f t="shared" si="3"/>
        <v>-1.4690925257551426</v>
      </c>
      <c r="K35" s="99"/>
    </row>
    <row r="36" spans="1:6" ht="15">
      <c r="A36" s="131"/>
      <c r="B36" s="49" t="s">
        <v>144</v>
      </c>
      <c r="C36" s="78">
        <f t="shared" si="0"/>
        <v>-16.551435163499008</v>
      </c>
      <c r="D36" s="78">
        <f t="shared" si="1"/>
        <v>3.063391058591061</v>
      </c>
      <c r="E36" s="78">
        <f t="shared" si="2"/>
        <v>1.1628708666530727</v>
      </c>
      <c r="F36" s="78">
        <f t="shared" si="3"/>
        <v>-2.1327058750355476</v>
      </c>
    </row>
    <row r="37" spans="1:11" ht="15">
      <c r="A37" s="131"/>
      <c r="B37" s="49" t="s">
        <v>145</v>
      </c>
      <c r="C37" s="78">
        <f t="shared" si="0"/>
        <v>-19.070317796973526</v>
      </c>
      <c r="D37" s="78">
        <f t="shared" si="1"/>
        <v>0.4340700662397041</v>
      </c>
      <c r="E37" s="78">
        <f t="shared" si="2"/>
        <v>2.2997976525710793</v>
      </c>
      <c r="F37" s="78">
        <f t="shared" si="3"/>
        <v>-1.9660312617348852</v>
      </c>
      <c r="K37" s="99"/>
    </row>
    <row r="38" spans="1:6" ht="15">
      <c r="A38" s="131"/>
      <c r="B38" s="49" t="s">
        <v>146</v>
      </c>
      <c r="C38" s="78">
        <f t="shared" si="0"/>
        <v>-14.649719994346885</v>
      </c>
      <c r="D38" s="78">
        <f t="shared" si="1"/>
        <v>5.558290936816152</v>
      </c>
      <c r="E38" s="78">
        <f t="shared" si="2"/>
        <v>-0.20286596356777772</v>
      </c>
      <c r="F38" s="78">
        <f t="shared" si="3"/>
        <v>-2.3129047163387786</v>
      </c>
    </row>
    <row r="39" spans="1:6" ht="15">
      <c r="A39" s="131"/>
      <c r="B39" s="49" t="s">
        <v>48</v>
      </c>
      <c r="C39" s="78">
        <f>((C27-C13)/J27)*100</f>
        <v>-47.403823939454284</v>
      </c>
      <c r="D39" s="78">
        <f t="shared" si="1"/>
        <v>7.479177878862846</v>
      </c>
      <c r="E39" s="78">
        <f t="shared" si="2"/>
        <v>-3.0686711927589623</v>
      </c>
      <c r="F39" s="78">
        <f t="shared" si="3"/>
        <v>-3.1860285510303807</v>
      </c>
    </row>
    <row r="40" spans="1:6" ht="15">
      <c r="A40" s="131"/>
      <c r="B40" s="49" t="s">
        <v>49</v>
      </c>
      <c r="C40" s="78">
        <f t="shared" si="0"/>
        <v>-26.08782441461625</v>
      </c>
      <c r="D40" s="78">
        <f t="shared" si="1"/>
        <v>5.064283368050807</v>
      </c>
      <c r="E40" s="78">
        <f t="shared" si="2"/>
        <v>1.0893428991383938</v>
      </c>
      <c r="F40" s="78">
        <f t="shared" si="3"/>
        <v>-1.8542655617239217</v>
      </c>
    </row>
    <row r="41" spans="1:6" ht="15">
      <c r="A41" s="131"/>
      <c r="B41" s="49" t="s">
        <v>147</v>
      </c>
      <c r="C41" s="78">
        <f t="shared" si="0"/>
        <v>-5.808818112781997</v>
      </c>
      <c r="D41" s="78">
        <f t="shared" si="1"/>
        <v>-3.127852561749616</v>
      </c>
      <c r="E41" s="78">
        <f t="shared" si="2"/>
        <v>7.052246448805469</v>
      </c>
      <c r="F41" s="78">
        <f t="shared" si="3"/>
        <v>-1.837689600866187</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CAYOTTE Elodie (ESTAT)</cp:lastModifiedBy>
  <cp:lastPrinted>2022-10-18T10:59:27Z</cp:lastPrinted>
  <dcterms:created xsi:type="dcterms:W3CDTF">2016-07-21T15:32:48Z</dcterms:created>
  <dcterms:modified xsi:type="dcterms:W3CDTF">2024-04-02T13:29:47Z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2023-11-06T06:55:20Z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7f467b69-ece3-44f8-b836-4cccac7c1bf2</vt:lpwstr>
  </property>
  <property fmtid="{D5CDD505-2E9C-101B-9397-08002B2CF9AE}" pid="8" name="MSIP_Label_6bd9ddd1-4d20-43f6-abfa-fc3c07406f94_ContentBits">
    <vt:lpwstr>0</vt:lpwstr>
  </property>
</Properties>
</file>