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<sst xmlns="http://schemas.openxmlformats.org/spreadsheetml/2006/main" count="678" uniqueCount="344">
  <si>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</si>
  <si>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</si>
  <si>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</si>
  <si>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</si>
  <si>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</si>
  <si>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</si>
  <si>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</si>
  <si>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</si>
  <si>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</si>
  <si>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</si>
  <si>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</si>
  <si>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</si>
  <si>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</si>
  <si>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</si>
  <si>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</si>
  <si>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</si>
  <si>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</si>
  <si>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</si>
  <si>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</si>
  <si>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</si>
  <si>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</si>
  <si>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</si>
  <si>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</si>
  <si>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</si>
  <si>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</si>
  <si>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</si>
  <si>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</si>
  <si>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</si>
  <si>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</si>
  <si>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</si>
  <si>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</si>
  <si>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</si>
  <si>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</si>
  <si>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</si>
  <si>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</si>
  <si>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</si>
  <si>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</si>
  <si>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</si>
  <si>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</si>
  <si>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</si>
  <si>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</si>
  <si>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</si>
  <si>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</si>
  <si>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</si>
  <si>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</si>
  <si>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</si>
  <si>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</si>
  <si>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</si>
  <si>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</si>
  <si>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</si>
  <si>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</si>
  <si>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</si>
  <si>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</si>
  <si>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</si>
  <si>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</si>
  <si>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</si>
  <si>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</si>
  <si>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</si>
  <si>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</si>
  <si>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</si>
  <si>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</si>
  <si>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</si>
  <si>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</si>
  <si>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</si>
  <si>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</si>
  <si>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</si>
  <si>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</si>
  <si>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</si>
  <si>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</si>
  <si>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</si>
  <si>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</si>
  <si>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</si>
  <si>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</si>
  <si>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</si>
  <si>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</si>
  <si>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</si>
  <si>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</si>
  <si>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</si>
  <si>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</si>
  <si>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</si>
  <si>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</si>
  <si>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</si>
  <si>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</si>
  <si>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</si>
  <si>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</si>
  <si>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</si>
  <si>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</si>
  <si>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</si>
  <si>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</si>
  <si>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</si>
  <si>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</si>
  <si>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</si>
  <si>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</si>
  <si>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</si>
  <si>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</si>
  <si>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</si>
  <si>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</si>
  <si>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</si>
  <si>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</si>
  <si>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</si>
  <si>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</si>
  <si>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</si>
  <si>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</si>
  <si>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</si>
  <si>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</si>
  <si>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</si>
  <si>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</si>
  <si>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</si>
  <si>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</si>
  <si>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</si>
  <si>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</si>
  <si>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</si>
  <si>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</si>
  <si>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</si>
  <si>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</si>
  <si>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</si>
  <si>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</si>
  <si>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</si>
  <si>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</si>
  <si>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</si>
  <si>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</si>
  <si>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</si>
  <si>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</si>
  <si>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</si>
  <si>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</si>
  <si>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</si>
  <si>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</si>
  <si>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</si>
  <si>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</si>
  <si>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</si>
  <si>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</si>
  <si>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</si>
  <si>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</si>
  <si>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</si>
  <si>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</si>
  <si>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</si>
  <si>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</si>
  <si>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</si>
  <si>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</si>
  <si>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</si>
  <si>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</si>
  <si>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</si>
  <si>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</si>
  <si>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</si>
  <si>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</si>
  <si>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</si>
  <si>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</si>
  <si>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</si>
  <si>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</si>
  <si>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</si>
  <si>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</si>
  <si>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</si>
  <si>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</si>
  <si>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</si>
  <si>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</si>
  <si>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</si>
  <si>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</si>
  <si>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</si>
  <si>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</si>
  <si>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</si>
  <si>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</si>
  <si>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</si>
  <si>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</si>
  <si>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</si>
  <si>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</si>
  <si>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</si>
  <si>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</si>
  <si>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</si>
  <si>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</si>
  <si>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</si>
  <si>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</si>
  <si>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</si>
  <si>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</si>
  <si>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</si>
  <si>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</si>
  <si>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</si>
  <si>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</si>
  <si>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</si>
  <si>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</si>
  <si>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</si>
  <si>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</si>
  <si>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</si>
  <si>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</si>
  <si>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</si>
  <si>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</si>
  <si>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</si>
  <si>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</si>
  <si>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</si>
  <si>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</si>
  <si>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</si>
  <si>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</si>
  <si>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</si>
  <si>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</si>
  <si>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</si>
  <si>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</si>
  <si>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</si>
  <si>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</si>
  <si>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</si>
  <si>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</si>
  <si>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</si>
  <si>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</si>
  <si>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</si>
  <si>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</si>
  <si>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</si>
  <si>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</si>
  <si>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</si>
  <si>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</si>
  <si>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</si>
  <si>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</si>
  <si>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</si>
  <si>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</si>
  <si>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</si>
  <si>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</si>
  <si>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</si>
  <si>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</si>
  <si>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</si>
  <si>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</si>
  <si>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</si>
  <si>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</si>
  <si>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</si>
  <si>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</si>
  <si>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</si>
  <si>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</si>
  <si>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</si>
  <si>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</si>
  <si>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</si>
  <si>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</si>
  <si>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</si>
  <si>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</si>
  <si>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</si>
  <si>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</si>
  <si>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</si>
  <si>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</si>
  <si>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</si>
  <si>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</si>
  <si>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</si>
  <si>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</si>
  <si>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</si>
  <si>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</si>
  <si>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</si>
  <si>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</si>
  <si>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</si>
  <si>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</si>
  <si>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</si>
  <si>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</si>
  <si>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</si>
  <si>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</si>
  <si>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</si>
  <si>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</si>
  <si>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</si>
  <si>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</si>
  <si>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</si>
  <si>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</si>
  <si>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</si>
  <si>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</si>
  <si>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6.5b</t>
  </si>
  <si>
    <t>6.7b</t>
  </si>
  <si>
    <t>6.3b</t>
  </si>
  <si>
    <t>37.6b</t>
  </si>
  <si>
    <t>35.5b</t>
  </si>
  <si>
    <t>39.7b</t>
  </si>
  <si>
    <t>83.4b</t>
  </si>
  <si>
    <t>55.6b</t>
  </si>
  <si>
    <t>HHINCOME</t>
  </si>
  <si>
    <t>NFEACT01_PURP</t>
  </si>
  <si>
    <t>NFEACT01_PAIDBY</t>
  </si>
  <si>
    <t>NFEACT02_PURP</t>
  </si>
  <si>
    <t>NFEACT02_WORKTIME</t>
  </si>
  <si>
    <t>NFEACT02_PAIDBY</t>
  </si>
  <si>
    <t>NFEACT03_PAIDBY</t>
  </si>
  <si>
    <t>NFEACT04_PURP</t>
  </si>
  <si>
    <t>NFEACT04_WORKTIME</t>
  </si>
  <si>
    <t>NFEACT04_PAIDBY</t>
  </si>
  <si>
    <t>NFEACT05_WORKTIME</t>
  </si>
  <si>
    <t>NFEACT05_PAIDBY</t>
  </si>
  <si>
    <t>NFESKILLSMAIN1</t>
  </si>
  <si>
    <t>NFEPLACE1</t>
  </si>
  <si>
    <t>NFEONMAT1</t>
  </si>
  <si>
    <t>NFEONTEA1</t>
  </si>
  <si>
    <t>NFEONPAR1</t>
  </si>
  <si>
    <t>NFEINITIA1</t>
  </si>
  <si>
    <t>NFESKILLSMAIN2</t>
  </si>
  <si>
    <t>NFEPLACE2</t>
  </si>
  <si>
    <t>NFEONMAT2</t>
  </si>
  <si>
    <t>NFEONTEA2</t>
  </si>
  <si>
    <t>NFEONPAR2</t>
  </si>
  <si>
    <t>NFEINITIA2</t>
  </si>
  <si>
    <t>NFENBHOURS2</t>
  </si>
  <si>
    <t>NFEPROVIDER2</t>
  </si>
  <si>
    <t>NFECERT2</t>
  </si>
  <si>
    <t>NFEREASONMAIN1</t>
  </si>
  <si>
    <t>(59.82,63.37)</t>
  </si>
  <si>
    <t>(61.34,66.28)</t>
  </si>
  <si>
    <t>(56.85,62.11)</t>
  </si>
  <si>
    <t>(8.06,9.58)</t>
  </si>
  <si>
    <t>(52.58,55.49)</t>
  </si>
  <si>
    <t>(51.41,55.51)</t>
  </si>
  <si>
    <t>(57.08,63.18)</t>
  </si>
  <si>
    <t>(60.19,64.44)</t>
  </si>
  <si>
    <t>(34.68,38.67)</t>
  </si>
  <si>
    <t>(31.27,39.28)</t>
  </si>
  <si>
    <t>(49.66,53.51)</t>
  </si>
  <si>
    <t>(63.69,68.58)</t>
  </si>
  <si>
    <t>(67.88,71.38)</t>
  </si>
  <si>
    <t>(11.04,20.68)</t>
  </si>
  <si>
    <t>(10.42,14.18)</t>
  </si>
  <si>
    <t>(47.86,51.70)</t>
  </si>
  <si>
    <t>(56.40,60.52)</t>
  </si>
  <si>
    <t>(73.53,77.3)</t>
  </si>
  <si>
    <t>(46.24,53.12)</t>
  </si>
  <si>
    <t>(63.04,66.56)</t>
  </si>
  <si>
    <t>(678.55,1054.78)</t>
  </si>
  <si>
    <t>(511.64,567.19)</t>
  </si>
  <si>
    <t>(35.36,49.89)</t>
  </si>
  <si>
    <t>individual</t>
  </si>
  <si>
    <t>design weight</t>
  </si>
  <si>
    <t>N.A.</t>
  </si>
  <si>
    <t xml:space="preserve">Please specify the other types of non-response encountered: address cannot be reached or located; no field work; falsification; refusal by aanother person </t>
  </si>
  <si>
    <r>
      <t xml:space="preserve">Total population
</t>
    </r>
    <r>
      <rPr>
        <i/>
        <sz val="10"/>
        <rFont val="Calibri"/>
        <family val="2"/>
        <scheme val="minor"/>
      </rPr>
      <t>(please indicate the source of the total population data, e.g. census, LFS, register, etc.)</t>
    </r>
    <r>
      <rPr>
        <b/>
        <sz val="10"/>
        <rFont val="Calibri"/>
        <family val="2"/>
        <scheme val="minor"/>
      </rPr>
      <t xml:space="preserve"> 
population projection</t>
    </r>
  </si>
  <si>
    <r>
      <t xml:space="preserve">Total population
</t>
    </r>
    <r>
      <rPr>
        <i/>
        <sz val="10"/>
        <rFont val="Calibri"/>
        <family val="2"/>
        <scheme val="minor"/>
      </rPr>
      <t>(please indicate the source of the total population data, e.g. census, LFS, register, etc.)</t>
    </r>
    <r>
      <rPr>
        <b/>
        <sz val="10"/>
        <rFont val="Calibri"/>
        <family val="2"/>
        <scheme val="minor"/>
      </rPr>
      <t xml:space="preserve">
population projection
LFS 2023Q1 (for HATLEVEL and MAINSTAT)</t>
    </r>
  </si>
  <si>
    <t>Variables not covered by the EU legislation, but part of Hungarian questionnaire:</t>
  </si>
  <si>
    <t>In 'NFE' part of questionnaire, we added twelve more types of NFE activities that we classified into the 4 original categories during the data processing.</t>
  </si>
  <si>
    <t>The '1.7. Languages' part was simplified. In the Hungarian questionnaire LANGBEST1=LANGUSED_1, and LANGBEST2=LANGUSED_2. LANGUSED_1 and LANGBEST1 were combined. (As well as LANGBEST2 and LANGUSED_2)</t>
  </si>
  <si>
    <t>No</t>
  </si>
  <si>
    <t>04/2022</t>
  </si>
  <si>
    <t>12/2022</t>
  </si>
  <si>
    <t>04/2023</t>
  </si>
  <si>
    <t>09/2023</t>
  </si>
  <si>
    <t>It was voluntary for the respondent.</t>
  </si>
  <si>
    <t>N/A</t>
  </si>
  <si>
    <t>No such survey</t>
  </si>
  <si>
    <r>
      <t xml:space="preserve">marital status de iure, family role in the household, nationalities, </t>
    </r>
    <r>
      <rPr>
        <sz val="10"/>
        <rFont val="Calibri"/>
        <family val="2"/>
        <scheme val="minor"/>
      </rPr>
      <t xml:space="preserve">year of acquisition of citizenship, </t>
    </r>
  </si>
  <si>
    <t xml:space="preserve">participation in public works programmes (only if JOBSTAT=21,22), other qualification (level, field, year of completion), </t>
  </si>
  <si>
    <t>Different order of questions in '1.2. Information on the individual' part.</t>
  </si>
  <si>
    <t>Yes, there were two proxy interviews. In these two cases the designated respondents were assisted in responding by another relative due to impaired mental/psychological capacity. The designated respondents were present during the interview.</t>
  </si>
  <si>
    <t>We applied a different structure of questions on the highest educational attainment level. First, we asked if the respondents have obtained a maturity examination. Depending on the answer, the next questions differed. If the respondents have not obtained a maturity examination (ISCED 344) then they had to choose the HATLEVEL from a shortened list which did not contain the levels above the maturity examination.
If the respondents have a maturity examination, they had to mark each level of qualifications which they have  on a shortened HATLEVEL list which did not contained the codes 000,100,200. The last marked level on the list was reported as the highest educational attainment level.</t>
  </si>
  <si>
    <t>Precision threshold for standard error set in regulation</t>
  </si>
  <si>
    <t>Comment</t>
  </si>
  <si>
    <t>None.</t>
  </si>
  <si>
    <t>Reference period: 2022 (Eurostat data)</t>
  </si>
  <si>
    <t>The random selection method for both steps is approximately uniform distribution without initial seed.
Firstly 5 item from all the given NFE activities, then 2 items from the previously selected activities, if a respondent reported three to five activities.</t>
  </si>
  <si>
    <t>We had two additional question on family role and marital status. Only respondents who indicated themselves as husbands, wives or partners living in cohabitation were asked that they were living in the same households as their partners.</t>
  </si>
  <si>
    <t>FEDPAIDVAL.</t>
  </si>
  <si>
    <t>Additional variables on the influence of the COVID-19 situation on participation in education and training were collected according to option 2 of the Eurostat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</si>
</sst>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18">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62">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4" fillId="0" borderId="1" xfId="0" applyFont="1" applyBorder="1" applyAlignment="1">
      <alignment horizontal="center" vertical="center" wrapText="1"/>
    </xf>
    <xf numFmtId="0" fontId="13"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3"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3" fillId="0" borderId="1" xfId="20" applyFont="1" applyBorder="1" applyAlignment="1">
      <alignment vertical="top" wrapText="1"/>
      <protection/>
    </xf>
    <xf numFmtId="0" fontId="15" fillId="4" borderId="1" xfId="20" applyFont="1" applyFill="1" applyBorder="1" applyAlignment="1">
      <alignment wrapText="1"/>
      <protection/>
    </xf>
    <xf numFmtId="0" fontId="15" fillId="4" borderId="1" xfId="20" applyFont="1" applyFill="1" applyBorder="1" applyAlignment="1">
      <alignment horizontal="left" wrapText="1"/>
      <protection/>
    </xf>
    <xf numFmtId="0" fontId="16" fillId="0" borderId="1" xfId="20" applyFont="1" applyBorder="1" applyAlignment="1">
      <alignment horizontal="left" wrapText="1"/>
      <protection/>
    </xf>
    <xf numFmtId="0" fontId="16"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7" fillId="0" borderId="0" xfId="20" applyFont="1" applyAlignment="1">
      <alignment/>
      <protection/>
    </xf>
    <xf numFmtId="0" fontId="16"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2" fontId="4" fillId="0" borderId="0" xfId="0" applyNumberFormat="1" applyFont="1" applyFill="1" applyBorder="1" applyAlignment="1">
      <alignment vertical="center"/>
    </xf>
    <xf numFmtId="2" fontId="0" fillId="0" borderId="0" xfId="0" applyNumberFormat="1"/>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right"/>
    </xf>
    <xf numFmtId="0" fontId="2" fillId="2" borderId="1" xfId="0" applyFont="1" applyFill="1" applyBorder="1" applyAlignment="1">
      <alignment horizontal="right"/>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 fontId="4" fillId="2" borderId="1" xfId="0" applyNumberFormat="1" applyFont="1" applyFill="1" applyBorder="1" applyAlignment="1">
      <alignment horizontal="right" vertical="center"/>
    </xf>
    <xf numFmtId="0" fontId="2"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1"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2" borderId="1" xfId="0" applyFont="1" applyFill="1" applyBorder="1" applyAlignment="1">
      <alignment horizontal="right" vertical="center"/>
    </xf>
    <xf numFmtId="0" fontId="0" fillId="2" borderId="1" xfId="0" applyFill="1" applyBorder="1"/>
    <xf numFmtId="164" fontId="0" fillId="2" borderId="1" xfId="0" applyNumberFormat="1" applyFill="1" applyBorder="1"/>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0" borderId="0" xfId="0" applyNumberFormat="1" applyFont="1" applyBorder="1" applyAlignment="1">
      <alignment horizontal="lef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82</v>
      </c>
    </row>
    <row r="3" spans="1:7" s="50" customFormat="1" ht="15">
      <c r="A3" s="49" t="s">
        <v>225</v>
      </c>
      <c r="B3" s="24"/>
      <c r="C3" s="24"/>
      <c r="D3" s="19"/>
      <c r="E3" s="19"/>
      <c r="F3" s="19"/>
      <c r="G3" s="19"/>
    </row>
    <row r="4" spans="1:5" s="50" customFormat="1" ht="15">
      <c r="A4" s="81"/>
      <c r="B4" s="77"/>
      <c r="C4" s="77" t="s">
        <v>190</v>
      </c>
      <c r="D4" s="77" t="s">
        <v>191</v>
      </c>
      <c r="E4" s="77" t="s">
        <v>238</v>
      </c>
    </row>
    <row r="5" spans="1:5" s="50" customFormat="1" ht="15.75">
      <c r="A5" s="82" t="s">
        <v>197</v>
      </c>
      <c r="B5" s="79"/>
      <c r="C5" s="79"/>
      <c r="D5" s="79"/>
      <c r="E5" s="79"/>
    </row>
    <row r="6" spans="1:5" s="50" customFormat="1" ht="15">
      <c r="A6" s="84" t="s">
        <v>198</v>
      </c>
      <c r="B6" s="75" t="s">
        <v>15</v>
      </c>
      <c r="C6" s="89" t="s">
        <v>196</v>
      </c>
      <c r="D6" s="76" t="s">
        <v>194</v>
      </c>
      <c r="E6" s="76" t="s">
        <v>239</v>
      </c>
    </row>
    <row r="7" spans="1:5" s="50" customFormat="1" ht="15">
      <c r="A7" s="84" t="s">
        <v>117</v>
      </c>
      <c r="B7" s="75" t="s">
        <v>15</v>
      </c>
      <c r="C7" s="89" t="s">
        <v>196</v>
      </c>
      <c r="D7" s="76" t="s">
        <v>199</v>
      </c>
      <c r="E7" s="76" t="s">
        <v>239</v>
      </c>
    </row>
    <row r="8" spans="1:5" s="50" customFormat="1" ht="15">
      <c r="A8" s="84" t="s">
        <v>118</v>
      </c>
      <c r="B8" s="75" t="s">
        <v>15</v>
      </c>
      <c r="C8" s="89" t="s">
        <v>196</v>
      </c>
      <c r="D8" s="76" t="s">
        <v>200</v>
      </c>
      <c r="E8" s="76" t="s">
        <v>239</v>
      </c>
    </row>
    <row r="9" spans="1:5" s="50" customFormat="1" ht="15">
      <c r="A9" s="84" t="s">
        <v>179</v>
      </c>
      <c r="B9" s="75" t="s">
        <v>15</v>
      </c>
      <c r="C9" s="89" t="s">
        <v>196</v>
      </c>
      <c r="D9" s="76" t="s">
        <v>195</v>
      </c>
      <c r="E9" s="76" t="s">
        <v>239</v>
      </c>
    </row>
    <row r="10" spans="1:5" s="50" customFormat="1" ht="15">
      <c r="A10" s="84" t="s">
        <v>203</v>
      </c>
      <c r="B10" s="75" t="s">
        <v>15</v>
      </c>
      <c r="C10" s="90" t="s">
        <v>202</v>
      </c>
      <c r="D10" s="76" t="s">
        <v>195</v>
      </c>
      <c r="E10" s="76" t="s">
        <v>239</v>
      </c>
    </row>
    <row r="11" spans="1:5" s="50" customFormat="1" ht="15">
      <c r="A11" s="84" t="s">
        <v>116</v>
      </c>
      <c r="B11" s="75" t="s">
        <v>15</v>
      </c>
      <c r="C11" s="90" t="s">
        <v>202</v>
      </c>
      <c r="D11" s="76" t="s">
        <v>204</v>
      </c>
      <c r="E11" s="76" t="s">
        <v>239</v>
      </c>
    </row>
    <row r="12" spans="1:5" s="50" customFormat="1" ht="15">
      <c r="A12" s="84" t="s">
        <v>157</v>
      </c>
      <c r="B12" s="75" t="s">
        <v>15</v>
      </c>
      <c r="C12" s="90" t="s">
        <v>202</v>
      </c>
      <c r="D12" s="76" t="s">
        <v>205</v>
      </c>
      <c r="E12" s="76" t="s">
        <v>239</v>
      </c>
    </row>
    <row r="13" spans="1:5" s="50" customFormat="1" ht="15">
      <c r="A13" s="84" t="s">
        <v>181</v>
      </c>
      <c r="B13" s="75" t="s">
        <v>15</v>
      </c>
      <c r="C13" s="90" t="s">
        <v>202</v>
      </c>
      <c r="D13" s="76" t="s">
        <v>194</v>
      </c>
      <c r="E13" s="76" t="s">
        <v>239</v>
      </c>
    </row>
    <row r="14" spans="1:5" s="50" customFormat="1" ht="15">
      <c r="A14" s="84" t="s">
        <v>182</v>
      </c>
      <c r="B14" s="75" t="s">
        <v>15</v>
      </c>
      <c r="C14" s="90" t="s">
        <v>202</v>
      </c>
      <c r="D14" s="76" t="s">
        <v>206</v>
      </c>
      <c r="E14" s="76" t="s">
        <v>239</v>
      </c>
    </row>
    <row r="15" spans="1:5" s="50" customFormat="1" ht="15">
      <c r="A15" s="84" t="s">
        <v>183</v>
      </c>
      <c r="B15" s="75" t="s">
        <v>15</v>
      </c>
      <c r="C15" s="90" t="s">
        <v>202</v>
      </c>
      <c r="D15" s="76" t="s">
        <v>209</v>
      </c>
      <c r="E15" s="76" t="s">
        <v>239</v>
      </c>
    </row>
    <row r="16" spans="1:5" s="50" customFormat="1" ht="15">
      <c r="A16" s="84" t="s">
        <v>184</v>
      </c>
      <c r="B16" s="75" t="s">
        <v>15</v>
      </c>
      <c r="C16" s="90" t="s">
        <v>202</v>
      </c>
      <c r="D16" s="76" t="s">
        <v>210</v>
      </c>
      <c r="E16" s="76" t="s">
        <v>239</v>
      </c>
    </row>
    <row r="17" spans="1:5" s="50" customFormat="1" ht="12.75" customHeight="1">
      <c r="A17" s="84" t="s">
        <v>119</v>
      </c>
      <c r="B17" s="75" t="s">
        <v>15</v>
      </c>
      <c r="C17" s="90" t="s">
        <v>202</v>
      </c>
      <c r="D17" s="76" t="s">
        <v>211</v>
      </c>
      <c r="E17" s="76" t="s">
        <v>239</v>
      </c>
    </row>
    <row r="18" spans="1:5" s="50" customFormat="1" ht="12.75" customHeight="1">
      <c r="A18" s="84" t="s">
        <v>120</v>
      </c>
      <c r="B18" s="75" t="s">
        <v>15</v>
      </c>
      <c r="C18" s="90" t="s">
        <v>202</v>
      </c>
      <c r="D18" s="76" t="s">
        <v>212</v>
      </c>
      <c r="E18" s="76" t="s">
        <v>239</v>
      </c>
    </row>
    <row r="19" spans="1:5" s="50" customFormat="1" ht="12.75" customHeight="1">
      <c r="A19" s="84" t="s">
        <v>121</v>
      </c>
      <c r="B19" s="75" t="s">
        <v>15</v>
      </c>
      <c r="C19" s="90" t="s">
        <v>202</v>
      </c>
      <c r="D19" s="76" t="s">
        <v>213</v>
      </c>
      <c r="E19" s="76" t="s">
        <v>239</v>
      </c>
    </row>
    <row r="20" spans="1:5" s="50" customFormat="1" ht="15">
      <c r="A20" s="84" t="s">
        <v>171</v>
      </c>
      <c r="B20" s="75" t="s">
        <v>15</v>
      </c>
      <c r="C20" s="90" t="s">
        <v>202</v>
      </c>
      <c r="D20" s="76" t="s">
        <v>214</v>
      </c>
      <c r="E20" s="76" t="s">
        <v>239</v>
      </c>
    </row>
    <row r="21" spans="1:5" s="50" customFormat="1" ht="15">
      <c r="A21" s="84" t="s">
        <v>122</v>
      </c>
      <c r="B21" s="75" t="s">
        <v>15</v>
      </c>
      <c r="C21" s="90" t="s">
        <v>202</v>
      </c>
      <c r="D21" s="76" t="s">
        <v>215</v>
      </c>
      <c r="E21" s="76" t="s">
        <v>239</v>
      </c>
    </row>
    <row r="22" spans="1:5" s="50" customFormat="1" ht="15">
      <c r="A22" s="84" t="s">
        <v>172</v>
      </c>
      <c r="B22" s="75" t="s">
        <v>15</v>
      </c>
      <c r="C22" s="90" t="s">
        <v>202</v>
      </c>
      <c r="D22" s="76" t="s">
        <v>216</v>
      </c>
      <c r="E22" s="76" t="s">
        <v>239</v>
      </c>
    </row>
    <row r="23" spans="1:5" s="50" customFormat="1" ht="127.5">
      <c r="A23" s="85" t="s">
        <v>173</v>
      </c>
      <c r="B23" s="75" t="s">
        <v>15</v>
      </c>
      <c r="C23" s="75" t="s">
        <v>217</v>
      </c>
      <c r="D23" s="80" t="s">
        <v>218</v>
      </c>
      <c r="E23" s="76" t="s">
        <v>242</v>
      </c>
    </row>
    <row r="24" spans="1:5" s="50" customFormat="1" ht="127.5">
      <c r="A24" s="85" t="s">
        <v>174</v>
      </c>
      <c r="B24" s="75" t="s">
        <v>15</v>
      </c>
      <c r="C24" s="75" t="s">
        <v>217</v>
      </c>
      <c r="D24" s="80" t="s">
        <v>219</v>
      </c>
      <c r="E24" s="76" t="s">
        <v>242</v>
      </c>
    </row>
    <row r="25" spans="1:5" s="50" customFormat="1" ht="15">
      <c r="A25" s="84" t="s">
        <v>185</v>
      </c>
      <c r="B25" s="75" t="s">
        <v>15</v>
      </c>
      <c r="C25" s="75" t="s">
        <v>220</v>
      </c>
      <c r="D25" s="76" t="s">
        <v>245</v>
      </c>
      <c r="E25" s="76" t="s">
        <v>239</v>
      </c>
    </row>
    <row r="26" spans="1:5" s="50" customFormat="1" ht="12.75" customHeight="1">
      <c r="A26" s="84" t="s">
        <v>177</v>
      </c>
      <c r="B26" s="75" t="s">
        <v>222</v>
      </c>
      <c r="C26" s="75" t="s">
        <v>221</v>
      </c>
      <c r="D26" s="80" t="s">
        <v>246</v>
      </c>
      <c r="E26" s="76" t="s">
        <v>241</v>
      </c>
    </row>
    <row r="27" spans="1:5" s="50" customFormat="1" ht="24">
      <c r="A27" s="84" t="s">
        <v>175</v>
      </c>
      <c r="B27" s="75" t="s">
        <v>222</v>
      </c>
      <c r="C27" s="75" t="s">
        <v>223</v>
      </c>
      <c r="D27" s="80" t="s">
        <v>247</v>
      </c>
      <c r="E27" s="76" t="s">
        <v>239</v>
      </c>
    </row>
    <row r="28" spans="1:5" s="50" customFormat="1" ht="15">
      <c r="A28" s="84" t="s">
        <v>176</v>
      </c>
      <c r="B28" s="75" t="s">
        <v>222</v>
      </c>
      <c r="C28" s="78" t="s">
        <v>224</v>
      </c>
      <c r="D28" s="80" t="s">
        <v>248</v>
      </c>
      <c r="E28" s="76" t="s">
        <v>241</v>
      </c>
    </row>
    <row r="29" spans="1:5" s="50" customFormat="1" ht="15.75">
      <c r="A29" s="82" t="s">
        <v>201</v>
      </c>
      <c r="B29" s="79"/>
      <c r="C29" s="79"/>
      <c r="D29" s="79"/>
      <c r="E29" s="79"/>
    </row>
    <row r="30" spans="1:5" s="50" customFormat="1" ht="15">
      <c r="A30" s="84" t="s">
        <v>102</v>
      </c>
      <c r="B30" s="75" t="s">
        <v>192</v>
      </c>
      <c r="C30" s="78"/>
      <c r="D30" s="76" t="s">
        <v>208</v>
      </c>
      <c r="E30" s="76" t="s">
        <v>240</v>
      </c>
    </row>
    <row r="31" spans="1:5" s="50" customFormat="1" ht="15">
      <c r="A31" s="84" t="s">
        <v>104</v>
      </c>
      <c r="B31" s="75" t="s">
        <v>192</v>
      </c>
      <c r="C31" s="78"/>
      <c r="D31" s="76" t="s">
        <v>199</v>
      </c>
      <c r="E31" s="76" t="s">
        <v>240</v>
      </c>
    </row>
    <row r="32" spans="1:5" s="50" customFormat="1" ht="15">
      <c r="A32" s="84" t="s">
        <v>105</v>
      </c>
      <c r="B32" s="75" t="s">
        <v>192</v>
      </c>
      <c r="C32" s="78"/>
      <c r="D32" s="76" t="s">
        <v>200</v>
      </c>
      <c r="E32" s="76" t="s">
        <v>240</v>
      </c>
    </row>
    <row r="33" spans="1:5" s="50" customFormat="1" ht="15">
      <c r="A33" s="84" t="s">
        <v>99</v>
      </c>
      <c r="B33" s="75" t="s">
        <v>192</v>
      </c>
      <c r="C33" s="78"/>
      <c r="D33" s="76" t="s">
        <v>207</v>
      </c>
      <c r="E33" s="76" t="s">
        <v>240</v>
      </c>
    </row>
    <row r="34" spans="1:5" s="50" customFormat="1" ht="15">
      <c r="A34" s="84" t="s">
        <v>100</v>
      </c>
      <c r="B34" s="75" t="s">
        <v>192</v>
      </c>
      <c r="C34" s="78"/>
      <c r="D34" s="76" t="s">
        <v>204</v>
      </c>
      <c r="E34" s="76" t="s">
        <v>240</v>
      </c>
    </row>
    <row r="35" spans="1:5" s="50" customFormat="1" ht="15">
      <c r="A35" s="84" t="s">
        <v>101</v>
      </c>
      <c r="B35" s="75" t="s">
        <v>192</v>
      </c>
      <c r="C35" s="78"/>
      <c r="D35" s="76" t="s">
        <v>205</v>
      </c>
      <c r="E35" s="76" t="s">
        <v>240</v>
      </c>
    </row>
    <row r="36" spans="1:5" s="50" customFormat="1" ht="15">
      <c r="A36" s="84" t="s">
        <v>53</v>
      </c>
      <c r="B36" s="75" t="s">
        <v>192</v>
      </c>
      <c r="C36" s="78"/>
      <c r="D36" s="76" t="s">
        <v>206</v>
      </c>
      <c r="E36" s="76" t="s">
        <v>240</v>
      </c>
    </row>
    <row r="37" spans="1:5" s="50" customFormat="1" ht="15">
      <c r="A37" s="84" t="s">
        <v>54</v>
      </c>
      <c r="B37" s="75" t="s">
        <v>192</v>
      </c>
      <c r="C37" s="78"/>
      <c r="D37" s="76" t="s">
        <v>209</v>
      </c>
      <c r="E37" s="76" t="s">
        <v>240</v>
      </c>
    </row>
    <row r="38" spans="1:5" s="50" customFormat="1" ht="15">
      <c r="A38" s="84" t="s">
        <v>103</v>
      </c>
      <c r="B38" s="75" t="s">
        <v>192</v>
      </c>
      <c r="C38" s="78"/>
      <c r="D38" s="76" t="s">
        <v>210</v>
      </c>
      <c r="E38" s="76" t="s">
        <v>240</v>
      </c>
    </row>
    <row r="39" spans="1:5" s="50" customFormat="1" ht="12.75" customHeight="1">
      <c r="A39" s="84" t="s">
        <v>106</v>
      </c>
      <c r="B39" s="75" t="s">
        <v>192</v>
      </c>
      <c r="C39" s="78"/>
      <c r="D39" s="76" t="s">
        <v>226</v>
      </c>
      <c r="E39" s="76" t="s">
        <v>240</v>
      </c>
    </row>
    <row r="40" spans="1:5" s="50" customFormat="1" ht="12.75" customHeight="1">
      <c r="A40" s="84" t="s">
        <v>107</v>
      </c>
      <c r="B40" s="75" t="s">
        <v>192</v>
      </c>
      <c r="C40" s="78"/>
      <c r="D40" s="76" t="s">
        <v>227</v>
      </c>
      <c r="E40" s="76" t="s">
        <v>240</v>
      </c>
    </row>
    <row r="41" spans="1:5" s="50" customFormat="1" ht="12.75" customHeight="1">
      <c r="A41" s="84" t="s">
        <v>108</v>
      </c>
      <c r="B41" s="75" t="s">
        <v>192</v>
      </c>
      <c r="C41" s="78"/>
      <c r="D41" s="76" t="s">
        <v>228</v>
      </c>
      <c r="E41" s="76" t="s">
        <v>240</v>
      </c>
    </row>
    <row r="42" spans="1:5" s="50" customFormat="1" ht="15">
      <c r="A42" s="84" t="s">
        <v>109</v>
      </c>
      <c r="B42" s="75" t="s">
        <v>192</v>
      </c>
      <c r="C42" s="78"/>
      <c r="D42" s="76" t="s">
        <v>229</v>
      </c>
      <c r="E42" s="76" t="s">
        <v>240</v>
      </c>
    </row>
    <row r="43" spans="1:5" s="50" customFormat="1" ht="15">
      <c r="A43" s="84" t="s">
        <v>110</v>
      </c>
      <c r="B43" s="75" t="s">
        <v>192</v>
      </c>
      <c r="C43" s="78"/>
      <c r="D43" s="76" t="s">
        <v>230</v>
      </c>
      <c r="E43" s="76" t="s">
        <v>240</v>
      </c>
    </row>
    <row r="44" spans="1:5" s="50" customFormat="1" ht="15">
      <c r="A44" s="84" t="s">
        <v>111</v>
      </c>
      <c r="B44" s="75" t="s">
        <v>192</v>
      </c>
      <c r="C44" s="78"/>
      <c r="D44" s="76" t="s">
        <v>231</v>
      </c>
      <c r="E44" s="76" t="s">
        <v>240</v>
      </c>
    </row>
    <row r="45" spans="1:5" s="50" customFormat="1" ht="15">
      <c r="A45" s="84" t="s">
        <v>112</v>
      </c>
      <c r="B45" s="75" t="s">
        <v>192</v>
      </c>
      <c r="C45" s="78"/>
      <c r="D45" s="76" t="s">
        <v>232</v>
      </c>
      <c r="E45" s="76" t="s">
        <v>240</v>
      </c>
    </row>
    <row r="46" spans="1:5" s="50" customFormat="1" ht="15">
      <c r="A46" s="84" t="s">
        <v>113</v>
      </c>
      <c r="B46" s="75" t="s">
        <v>192</v>
      </c>
      <c r="C46" s="78"/>
      <c r="D46" s="76" t="s">
        <v>233</v>
      </c>
      <c r="E46" s="76" t="s">
        <v>240</v>
      </c>
    </row>
    <row r="47" spans="1:5" s="50" customFormat="1" ht="15">
      <c r="A47" s="84" t="s">
        <v>189</v>
      </c>
      <c r="B47" s="75" t="s">
        <v>192</v>
      </c>
      <c r="C47" s="78"/>
      <c r="D47" s="76" t="s">
        <v>234</v>
      </c>
      <c r="E47" s="76" t="s">
        <v>240</v>
      </c>
    </row>
    <row r="48" spans="1:5" s="50" customFormat="1" ht="15.75">
      <c r="A48" s="83">
        <v>15.2</v>
      </c>
      <c r="B48" s="79"/>
      <c r="C48" s="79"/>
      <c r="D48" s="79"/>
      <c r="E48" s="79"/>
    </row>
    <row r="49" spans="1:5" s="50" customFormat="1" ht="15">
      <c r="A49" s="84" t="s">
        <v>186</v>
      </c>
      <c r="B49" s="75" t="s">
        <v>15</v>
      </c>
      <c r="C49" s="78" t="s">
        <v>196</v>
      </c>
      <c r="D49" s="76" t="s">
        <v>235</v>
      </c>
      <c r="E49" s="76" t="s">
        <v>239</v>
      </c>
    </row>
    <row r="50" spans="1:5" s="50" customFormat="1" ht="15">
      <c r="A50" s="84" t="s">
        <v>41</v>
      </c>
      <c r="B50" s="75" t="s">
        <v>15</v>
      </c>
      <c r="C50" s="78" t="s">
        <v>196</v>
      </c>
      <c r="D50" s="76" t="s">
        <v>236</v>
      </c>
      <c r="E50" s="76" t="s">
        <v>239</v>
      </c>
    </row>
    <row r="51" spans="1:5" s="50" customFormat="1" ht="15">
      <c r="A51" s="84" t="s">
        <v>42</v>
      </c>
      <c r="B51" s="75" t="s">
        <v>15</v>
      </c>
      <c r="C51" s="78" t="s">
        <v>196</v>
      </c>
      <c r="D51" s="76" t="s">
        <v>237</v>
      </c>
      <c r="E51" s="76" t="s">
        <v>239</v>
      </c>
    </row>
    <row r="52" spans="1:5" s="50" customFormat="1" ht="15">
      <c r="A52" s="84" t="s">
        <v>187</v>
      </c>
      <c r="B52" s="75" t="s">
        <v>15</v>
      </c>
      <c r="C52" s="78" t="s">
        <v>202</v>
      </c>
      <c r="D52" s="76" t="s">
        <v>235</v>
      </c>
      <c r="E52" s="76" t="s">
        <v>239</v>
      </c>
    </row>
    <row r="53" spans="1:5" s="50" customFormat="1" ht="15">
      <c r="A53" s="84" t="s">
        <v>39</v>
      </c>
      <c r="B53" s="75" t="s">
        <v>15</v>
      </c>
      <c r="C53" s="78" t="s">
        <v>202</v>
      </c>
      <c r="D53" s="76" t="s">
        <v>236</v>
      </c>
      <c r="E53" s="76" t="s">
        <v>239</v>
      </c>
    </row>
    <row r="54" spans="1:5" ht="15">
      <c r="A54" s="84" t="s">
        <v>40</v>
      </c>
      <c r="B54" s="75" t="s">
        <v>15</v>
      </c>
      <c r="C54" s="78" t="s">
        <v>202</v>
      </c>
      <c r="D54" s="76" t="s">
        <v>237</v>
      </c>
      <c r="E54" s="76" t="s">
        <v>239</v>
      </c>
    </row>
    <row r="55" spans="1:5" ht="127.5">
      <c r="A55" s="85" t="s">
        <v>136</v>
      </c>
      <c r="B55" s="75" t="s">
        <v>15</v>
      </c>
      <c r="C55" s="75" t="s">
        <v>217</v>
      </c>
      <c r="D55" s="76" t="s">
        <v>249</v>
      </c>
      <c r="E55" s="76" t="s">
        <v>242</v>
      </c>
    </row>
    <row r="56" spans="1:5" ht="15">
      <c r="A56" s="84" t="s">
        <v>137</v>
      </c>
      <c r="B56" s="75" t="s">
        <v>15</v>
      </c>
      <c r="C56" s="78" t="s">
        <v>220</v>
      </c>
      <c r="D56" s="76" t="s">
        <v>235</v>
      </c>
      <c r="E56" s="76" t="s">
        <v>239</v>
      </c>
    </row>
    <row r="57" spans="1:5" s="50" customFormat="1" ht="15.75">
      <c r="A57" s="83">
        <v>15.3</v>
      </c>
      <c r="B57" s="79"/>
      <c r="C57" s="79"/>
      <c r="D57" s="79"/>
      <c r="E57" s="79"/>
    </row>
    <row r="58" spans="1:5" ht="15">
      <c r="A58" s="84" t="s">
        <v>140</v>
      </c>
      <c r="B58" s="75" t="s">
        <v>193</v>
      </c>
      <c r="C58" s="78"/>
      <c r="D58" s="76" t="s">
        <v>208</v>
      </c>
      <c r="E58" s="76" t="s">
        <v>239</v>
      </c>
    </row>
    <row r="59" spans="1:5" ht="15">
      <c r="A59" s="84" t="s">
        <v>141</v>
      </c>
      <c r="B59" s="75" t="s">
        <v>193</v>
      </c>
      <c r="C59" s="78"/>
      <c r="D59" s="76" t="s">
        <v>199</v>
      </c>
      <c r="E59" s="76" t="s">
        <v>239</v>
      </c>
    </row>
    <row r="60" spans="1:5" ht="15">
      <c r="A60" s="84" t="s">
        <v>142</v>
      </c>
      <c r="B60" s="75" t="s">
        <v>193</v>
      </c>
      <c r="C60" s="78"/>
      <c r="D60" s="76" t="s">
        <v>200</v>
      </c>
      <c r="E60" s="76" t="s">
        <v>239</v>
      </c>
    </row>
    <row r="61" spans="1:5" ht="15">
      <c r="A61" s="84" t="s">
        <v>143</v>
      </c>
      <c r="B61" s="75" t="s">
        <v>193</v>
      </c>
      <c r="C61" s="78"/>
      <c r="D61" s="76" t="s">
        <v>207</v>
      </c>
      <c r="E61" s="76" t="s">
        <v>239</v>
      </c>
    </row>
    <row r="62" spans="1:5" ht="15">
      <c r="A62" s="84" t="s">
        <v>144</v>
      </c>
      <c r="B62" s="75" t="s">
        <v>193</v>
      </c>
      <c r="C62" s="78"/>
      <c r="D62" s="76" t="s">
        <v>204</v>
      </c>
      <c r="E62" s="76" t="s">
        <v>239</v>
      </c>
    </row>
    <row r="63" spans="1:5" ht="15">
      <c r="A63" s="84" t="s">
        <v>145</v>
      </c>
      <c r="B63" s="75" t="s">
        <v>193</v>
      </c>
      <c r="C63" s="78"/>
      <c r="D63" s="76" t="s">
        <v>205</v>
      </c>
      <c r="E63" s="76" t="s">
        <v>239</v>
      </c>
    </row>
    <row r="64" spans="1:5" ht="15">
      <c r="A64" s="84" t="s">
        <v>48</v>
      </c>
      <c r="B64" s="75" t="s">
        <v>193</v>
      </c>
      <c r="C64" s="78"/>
      <c r="D64" s="76" t="s">
        <v>206</v>
      </c>
      <c r="E64" s="76" t="s">
        <v>239</v>
      </c>
    </row>
    <row r="65" spans="1:5" ht="15">
      <c r="A65" s="84" t="s">
        <v>49</v>
      </c>
      <c r="B65" s="75" t="s">
        <v>193</v>
      </c>
      <c r="C65" s="78"/>
      <c r="D65" s="76" t="s">
        <v>209</v>
      </c>
      <c r="E65" s="76" t="s">
        <v>239</v>
      </c>
    </row>
    <row r="66" spans="1:5" ht="15">
      <c r="A66" s="84" t="s">
        <v>146</v>
      </c>
      <c r="B66" s="75" t="s">
        <v>193</v>
      </c>
      <c r="C66" s="78"/>
      <c r="D66" s="76" t="s">
        <v>210</v>
      </c>
      <c r="E66" s="76" t="s">
        <v>239</v>
      </c>
    </row>
    <row r="67" spans="1:5" s="50" customFormat="1" ht="15.75">
      <c r="A67" s="83">
        <v>18.1</v>
      </c>
      <c r="B67" s="79"/>
      <c r="C67" s="79"/>
      <c r="D67" s="79"/>
      <c r="E67" s="79"/>
    </row>
    <row r="68" spans="1:5" ht="15">
      <c r="A68" s="84" t="s">
        <v>85</v>
      </c>
      <c r="B68" s="75" t="s">
        <v>192</v>
      </c>
      <c r="C68" s="78"/>
      <c r="D68" s="76" t="s">
        <v>250</v>
      </c>
      <c r="E68" s="76" t="s">
        <v>240</v>
      </c>
    </row>
    <row r="69" spans="1:5" ht="15">
      <c r="A69" s="84" t="s">
        <v>83</v>
      </c>
      <c r="B69" s="75" t="s">
        <v>192</v>
      </c>
      <c r="C69" s="78"/>
      <c r="D69" s="76" t="s">
        <v>251</v>
      </c>
      <c r="E69" s="76" t="s">
        <v>240</v>
      </c>
    </row>
    <row r="70" spans="1:5" ht="15">
      <c r="A70" s="84" t="s">
        <v>163</v>
      </c>
      <c r="B70" s="75" t="s">
        <v>192</v>
      </c>
      <c r="C70" s="78"/>
      <c r="D70" s="76" t="s">
        <v>252</v>
      </c>
      <c r="E70" s="76" t="s">
        <v>240</v>
      </c>
    </row>
    <row r="71" spans="1:5" ht="15">
      <c r="A71" s="84" t="s">
        <v>84</v>
      </c>
      <c r="B71" s="75" t="s">
        <v>192</v>
      </c>
      <c r="C71" s="78"/>
      <c r="D71" s="76" t="s">
        <v>253</v>
      </c>
      <c r="E71" s="76" t="s">
        <v>240</v>
      </c>
    </row>
    <row r="72" spans="1:5" ht="24">
      <c r="A72" s="84" t="s">
        <v>86</v>
      </c>
      <c r="B72" s="75" t="s">
        <v>192</v>
      </c>
      <c r="C72" s="78"/>
      <c r="D72" s="76" t="s">
        <v>254</v>
      </c>
      <c r="E72" s="76" t="s">
        <v>240</v>
      </c>
    </row>
    <row r="73" spans="1:5" ht="15">
      <c r="A73" s="84" t="s">
        <v>92</v>
      </c>
      <c r="B73" s="75" t="s">
        <v>192</v>
      </c>
      <c r="C73" s="78"/>
      <c r="D73" s="76" t="s">
        <v>245</v>
      </c>
      <c r="E73" s="76" t="s">
        <v>240</v>
      </c>
    </row>
    <row r="75" ht="15">
      <c r="A75" s="87" t="s">
        <v>243</v>
      </c>
    </row>
    <row r="76" ht="15">
      <c r="A76" s="88" t="s">
        <v>244</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40" customWidth="1"/>
    <col min="2" max="2" width="22.00390625" style="40" customWidth="1"/>
    <col min="3" max="3" width="20.7109375" style="40" customWidth="1"/>
    <col min="4" max="16384" width="8.8515625" style="13" customWidth="1"/>
  </cols>
  <sheetData>
    <row r="1" ht="15" customHeight="1">
      <c r="A1" s="53" t="s">
        <v>97</v>
      </c>
    </row>
    <row r="3" spans="1:3" ht="15" customHeight="1">
      <c r="A3" s="152" t="s">
        <v>9</v>
      </c>
      <c r="B3" s="153"/>
      <c r="C3" s="154"/>
    </row>
    <row r="4" spans="1:3" ht="15" customHeight="1">
      <c r="A4" s="52" t="s">
        <v>159</v>
      </c>
      <c r="B4" s="5" t="s">
        <v>32</v>
      </c>
      <c r="C4" s="4"/>
    </row>
    <row r="5" spans="1:3" ht="15" customHeight="1">
      <c r="A5" s="52" t="s">
        <v>160</v>
      </c>
      <c r="B5" s="5" t="s">
        <v>323</v>
      </c>
      <c r="C5" s="4"/>
    </row>
    <row r="6" spans="1:3" ht="60" customHeight="1">
      <c r="A6" s="54" t="s">
        <v>13</v>
      </c>
      <c r="B6" s="159"/>
      <c r="C6" s="151"/>
    </row>
    <row r="7" spans="1:3" ht="15" customHeight="1">
      <c r="A7" s="55" t="s">
        <v>161</v>
      </c>
      <c r="B7" s="5" t="s">
        <v>323</v>
      </c>
      <c r="C7" s="4"/>
    </row>
    <row r="8" spans="1:3" ht="60" customHeight="1">
      <c r="A8" s="54" t="s">
        <v>31</v>
      </c>
      <c r="B8" s="159"/>
      <c r="C8" s="151"/>
    </row>
    <row r="9" spans="1:3" ht="15" customHeight="1">
      <c r="A9" s="132" t="s">
        <v>162</v>
      </c>
      <c r="B9" s="155"/>
      <c r="C9" s="133"/>
    </row>
    <row r="10" spans="1:7" ht="15" customHeight="1">
      <c r="A10" s="52" t="s">
        <v>85</v>
      </c>
      <c r="B10" s="107">
        <v>0</v>
      </c>
      <c r="C10" s="4" t="s">
        <v>87</v>
      </c>
      <c r="G10" s="16"/>
    </row>
    <row r="11" spans="1:7" ht="15" customHeight="1">
      <c r="A11" s="52" t="s">
        <v>83</v>
      </c>
      <c r="B11" s="107">
        <v>3702</v>
      </c>
      <c r="C11" s="4" t="s">
        <v>88</v>
      </c>
      <c r="G11" s="16"/>
    </row>
    <row r="12" spans="1:7" ht="15" customHeight="1">
      <c r="A12" s="52" t="s">
        <v>163</v>
      </c>
      <c r="B12" s="107">
        <v>3032</v>
      </c>
      <c r="C12" s="4" t="s">
        <v>89</v>
      </c>
      <c r="G12" s="16"/>
    </row>
    <row r="13" spans="1:7" ht="15" customHeight="1">
      <c r="A13" s="52" t="s">
        <v>84</v>
      </c>
      <c r="B13" s="107">
        <v>0</v>
      </c>
      <c r="C13" s="4" t="s">
        <v>90</v>
      </c>
      <c r="G13" s="15"/>
    </row>
    <row r="14" spans="1:7" ht="30" customHeight="1">
      <c r="A14" s="51" t="s">
        <v>86</v>
      </c>
      <c r="B14" s="107">
        <v>0</v>
      </c>
      <c r="C14" s="4" t="s">
        <v>91</v>
      </c>
      <c r="G14" s="15"/>
    </row>
    <row r="15" spans="1:7" ht="15" customHeight="1">
      <c r="A15" s="51" t="s">
        <v>92</v>
      </c>
      <c r="B15" s="107">
        <v>6734</v>
      </c>
      <c r="C15" s="4"/>
      <c r="G15" s="15"/>
    </row>
    <row r="16" spans="1:3" ht="15" customHeight="1">
      <c r="A16" s="132" t="s">
        <v>80</v>
      </c>
      <c r="B16" s="155"/>
      <c r="C16" s="133"/>
    </row>
    <row r="17" spans="1:3" ht="15" customHeight="1">
      <c r="A17" s="56" t="s">
        <v>81</v>
      </c>
      <c r="B17" s="159" t="s">
        <v>328</v>
      </c>
      <c r="C17" s="151"/>
    </row>
    <row r="18" spans="1:3" ht="15" customHeight="1">
      <c r="A18" s="132" t="s">
        <v>93</v>
      </c>
      <c r="B18" s="155"/>
      <c r="C18" s="133"/>
    </row>
    <row r="19" spans="1:3" ht="15" customHeight="1">
      <c r="A19" s="52" t="s">
        <v>10</v>
      </c>
      <c r="B19" s="5"/>
      <c r="C19" s="4"/>
    </row>
    <row r="20" spans="1:3" ht="15" customHeight="1">
      <c r="A20" s="52" t="s">
        <v>11</v>
      </c>
      <c r="B20" s="5" t="s">
        <v>32</v>
      </c>
      <c r="C20" s="4"/>
    </row>
    <row r="21" spans="1:3" ht="15" customHeight="1">
      <c r="A21" s="52" t="s">
        <v>12</v>
      </c>
      <c r="B21" s="5"/>
      <c r="C21" s="4"/>
    </row>
    <row r="22" spans="1:3" ht="15" customHeight="1">
      <c r="A22" s="156" t="s">
        <v>94</v>
      </c>
      <c r="B22" s="157"/>
      <c r="C22" s="158"/>
    </row>
    <row r="23" spans="1:3" ht="15" customHeight="1">
      <c r="A23" s="4" t="s">
        <v>10</v>
      </c>
      <c r="B23" s="5"/>
      <c r="C23" s="4"/>
    </row>
    <row r="24" spans="1:3" ht="80.25" customHeight="1">
      <c r="A24" s="4" t="s">
        <v>32</v>
      </c>
      <c r="B24" s="160" t="s">
        <v>334</v>
      </c>
      <c r="C24" s="161"/>
    </row>
    <row r="25" spans="1:3" ht="30" customHeight="1">
      <c r="A25" s="57" t="s">
        <v>33</v>
      </c>
      <c r="B25" s="73">
        <v>0.029700029700029697</v>
      </c>
      <c r="C25" s="58" t="s">
        <v>95</v>
      </c>
    </row>
    <row r="26" spans="1:3" ht="15" customHeight="1">
      <c r="A26" s="156" t="s">
        <v>34</v>
      </c>
      <c r="B26" s="157"/>
      <c r="C26" s="158"/>
    </row>
    <row r="27" spans="1:3" ht="90" customHeight="1">
      <c r="A27" s="4" t="s">
        <v>96</v>
      </c>
      <c r="B27" s="150" t="s">
        <v>340</v>
      </c>
      <c r="C27" s="151"/>
    </row>
  </sheetData>
  <mergeCells count="11">
    <mergeCell ref="B27:C27"/>
    <mergeCell ref="A3:C3"/>
    <mergeCell ref="A9:C9"/>
    <mergeCell ref="A16:C16"/>
    <mergeCell ref="A18:C18"/>
    <mergeCell ref="A22:C22"/>
    <mergeCell ref="A26:C26"/>
    <mergeCell ref="B6:C6"/>
    <mergeCell ref="B8:C8"/>
    <mergeCell ref="B17:C17"/>
    <mergeCell ref="B24:C24"/>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7" t="s">
        <v>128</v>
      </c>
    </row>
    <row r="2" ht="15" customHeight="1">
      <c r="A2" s="30" t="s">
        <v>30</v>
      </c>
    </row>
    <row r="3" ht="15" customHeight="1">
      <c r="A3" s="30" t="s">
        <v>129</v>
      </c>
    </row>
    <row r="5" spans="1:3" ht="30" customHeight="1">
      <c r="A5" s="8" t="s">
        <v>43</v>
      </c>
      <c r="B5" s="8" t="s">
        <v>29</v>
      </c>
      <c r="C5" s="11" t="s">
        <v>17</v>
      </c>
    </row>
    <row r="6" spans="1:3" ht="15" customHeight="1">
      <c r="A6" s="10" t="s">
        <v>338</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5"/>
  <sheetViews>
    <sheetView tabSelected="1" workbookViewId="0" topLeftCell="A1">
      <selection activeCell="D1" sqref="D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156</v>
      </c>
      <c r="F1" s="18"/>
    </row>
    <row r="3" spans="1:16" s="33" customFormat="1" ht="60" customHeight="1">
      <c r="A3" s="32" t="s">
        <v>57</v>
      </c>
      <c r="B3" s="34" t="s">
        <v>58</v>
      </c>
      <c r="C3" s="34" t="s">
        <v>18</v>
      </c>
      <c r="D3" s="34" t="s">
        <v>61</v>
      </c>
      <c r="E3" s="34" t="s">
        <v>62</v>
      </c>
      <c r="F3" s="34" t="s">
        <v>56</v>
      </c>
      <c r="G3" s="29"/>
      <c r="H3" s="34" t="s">
        <v>336</v>
      </c>
      <c r="I3" s="34" t="s">
        <v>337</v>
      </c>
      <c r="J3" s="29"/>
      <c r="K3" s="29"/>
      <c r="L3" s="29"/>
      <c r="M3" s="29"/>
      <c r="N3" s="29"/>
      <c r="O3" s="29"/>
      <c r="P3" s="29"/>
    </row>
    <row r="4" spans="1:16" s="63" customFormat="1" ht="30" customHeight="1">
      <c r="A4" s="123" t="s">
        <v>153</v>
      </c>
      <c r="B4" s="124"/>
      <c r="C4" s="124"/>
      <c r="D4" s="124"/>
      <c r="E4" s="124"/>
      <c r="F4" s="125"/>
      <c r="G4" s="62"/>
      <c r="H4" s="101"/>
      <c r="I4" s="101"/>
      <c r="J4" s="62"/>
      <c r="K4" s="62"/>
      <c r="L4" s="62"/>
      <c r="M4" s="62"/>
      <c r="N4" s="62"/>
      <c r="O4" s="62"/>
      <c r="P4" s="62"/>
    </row>
    <row r="5" spans="1:9" s="16" customFormat="1" ht="45" customHeight="1">
      <c r="A5" s="17" t="s">
        <v>178</v>
      </c>
      <c r="B5" s="73">
        <v>61.595028425</v>
      </c>
      <c r="C5" s="73">
        <v>1.47</v>
      </c>
      <c r="D5" s="96">
        <v>0.9</v>
      </c>
      <c r="E5" s="73" t="s">
        <v>291</v>
      </c>
      <c r="F5" s="107">
        <v>1284</v>
      </c>
      <c r="G5" s="95"/>
      <c r="H5" s="102">
        <v>1.19</v>
      </c>
      <c r="I5" s="103"/>
    </row>
    <row r="6" spans="1:16" ht="45" customHeight="1">
      <c r="A6" s="17" t="s">
        <v>117</v>
      </c>
      <c r="B6" s="74">
        <v>63.805660736</v>
      </c>
      <c r="C6" s="74">
        <v>1.97</v>
      </c>
      <c r="D6" s="97">
        <v>1.26</v>
      </c>
      <c r="E6" s="74" t="s">
        <v>292</v>
      </c>
      <c r="F6" s="86">
        <v>631</v>
      </c>
      <c r="G6" s="95"/>
      <c r="H6" s="104"/>
      <c r="I6" s="104"/>
      <c r="J6" s="16"/>
      <c r="K6" s="16"/>
      <c r="L6" s="16"/>
      <c r="M6" s="16"/>
      <c r="N6" s="16"/>
      <c r="O6" s="16"/>
      <c r="P6" s="16"/>
    </row>
    <row r="7" spans="1:16" ht="45" customHeight="1">
      <c r="A7" s="17" t="s">
        <v>118</v>
      </c>
      <c r="B7" s="74">
        <v>59.479347101</v>
      </c>
      <c r="C7" s="74">
        <v>2.25</v>
      </c>
      <c r="D7" s="97">
        <v>1.34</v>
      </c>
      <c r="E7" s="74" t="s">
        <v>293</v>
      </c>
      <c r="F7" s="86">
        <v>653</v>
      </c>
      <c r="G7" s="95"/>
      <c r="H7" s="104"/>
      <c r="I7" s="104"/>
      <c r="J7" s="16"/>
      <c r="K7" s="16"/>
      <c r="L7" s="16"/>
      <c r="M7" s="16"/>
      <c r="N7" s="16"/>
      <c r="O7" s="16"/>
      <c r="P7" s="16"/>
    </row>
    <row r="8" spans="1:16" s="20" customFormat="1" ht="45" customHeight="1">
      <c r="A8" s="17" t="s">
        <v>179</v>
      </c>
      <c r="B8" s="74">
        <v>8.816906569</v>
      </c>
      <c r="C8" s="74">
        <v>4.41</v>
      </c>
      <c r="D8" s="97">
        <v>0.39</v>
      </c>
      <c r="E8" s="74" t="s">
        <v>294</v>
      </c>
      <c r="F8" s="86">
        <v>381</v>
      </c>
      <c r="G8" s="95"/>
      <c r="H8" s="105"/>
      <c r="I8" s="105"/>
      <c r="J8" s="15"/>
      <c r="K8" s="15"/>
      <c r="L8" s="15"/>
      <c r="M8" s="15"/>
      <c r="N8" s="15"/>
      <c r="O8" s="15"/>
      <c r="P8" s="15"/>
    </row>
    <row r="9" spans="1:16" s="20" customFormat="1" ht="30" customHeight="1">
      <c r="A9" s="123" t="s">
        <v>152</v>
      </c>
      <c r="B9" s="124"/>
      <c r="C9" s="124"/>
      <c r="D9" s="124"/>
      <c r="E9" s="124"/>
      <c r="F9" s="125"/>
      <c r="G9"/>
      <c r="H9" s="105"/>
      <c r="I9" s="105"/>
      <c r="J9" s="15"/>
      <c r="K9" s="15"/>
      <c r="L9" s="15"/>
      <c r="M9" s="15"/>
      <c r="N9" s="15"/>
      <c r="O9" s="15"/>
      <c r="P9" s="15"/>
    </row>
    <row r="10" spans="1:9" s="16" customFormat="1" ht="45" customHeight="1">
      <c r="A10" s="17" t="s">
        <v>180</v>
      </c>
      <c r="B10" s="73">
        <v>54.037767192</v>
      </c>
      <c r="C10" s="73">
        <v>1.37</v>
      </c>
      <c r="D10" s="96">
        <v>0.74</v>
      </c>
      <c r="E10" s="73" t="s">
        <v>295</v>
      </c>
      <c r="F10" s="107">
        <v>2429</v>
      </c>
      <c r="G10" s="95"/>
      <c r="H10" s="102">
        <v>0.92</v>
      </c>
      <c r="I10" s="106"/>
    </row>
    <row r="11" spans="1:16" ht="45" customHeight="1">
      <c r="A11" s="17" t="s">
        <v>116</v>
      </c>
      <c r="B11" s="74">
        <v>49.780523934</v>
      </c>
      <c r="C11" s="74">
        <v>1.97</v>
      </c>
      <c r="D11" s="97">
        <v>0.98</v>
      </c>
      <c r="E11" s="74" t="s">
        <v>306</v>
      </c>
      <c r="F11" s="86">
        <v>1170</v>
      </c>
      <c r="G11" s="95"/>
      <c r="H11" s="94"/>
      <c r="I11" s="16"/>
      <c r="J11" s="16"/>
      <c r="K11" s="16"/>
      <c r="L11" s="16"/>
      <c r="M11" s="16"/>
      <c r="N11" s="16"/>
      <c r="O11" s="16"/>
      <c r="P11" s="16"/>
    </row>
    <row r="12" spans="1:16" ht="45" customHeight="1">
      <c r="A12" s="17" t="s">
        <v>157</v>
      </c>
      <c r="B12" s="74">
        <v>58.457589778</v>
      </c>
      <c r="C12" s="74">
        <v>1.8</v>
      </c>
      <c r="D12" s="97">
        <v>1.05</v>
      </c>
      <c r="E12" s="74" t="s">
        <v>307</v>
      </c>
      <c r="F12" s="86">
        <v>1259</v>
      </c>
      <c r="G12" s="95"/>
      <c r="H12" s="94"/>
      <c r="I12" s="16"/>
      <c r="J12" s="16"/>
      <c r="K12" s="16"/>
      <c r="L12" s="16"/>
      <c r="M12" s="16"/>
      <c r="N12" s="16"/>
      <c r="O12" s="16"/>
      <c r="P12" s="16"/>
    </row>
    <row r="13" spans="1:16" ht="45" customHeight="1">
      <c r="A13" s="17" t="s">
        <v>181</v>
      </c>
      <c r="B13" s="74">
        <v>53.46010943</v>
      </c>
      <c r="C13" s="74">
        <v>1.95</v>
      </c>
      <c r="D13" s="97">
        <v>1.04</v>
      </c>
      <c r="E13" s="74" t="s">
        <v>296</v>
      </c>
      <c r="F13" s="86">
        <v>1141</v>
      </c>
      <c r="G13" s="95"/>
      <c r="H13" s="94"/>
      <c r="I13" s="16"/>
      <c r="J13" s="16"/>
      <c r="K13" s="16"/>
      <c r="L13" s="16"/>
      <c r="M13" s="16"/>
      <c r="N13" s="16"/>
      <c r="O13" s="16"/>
      <c r="P13" s="16"/>
    </row>
    <row r="14" spans="1:16" ht="45" customHeight="1">
      <c r="A14" s="17" t="s">
        <v>182</v>
      </c>
      <c r="B14" s="74">
        <v>60.127804795</v>
      </c>
      <c r="C14" s="74">
        <v>2.59</v>
      </c>
      <c r="D14" s="97">
        <v>1.56</v>
      </c>
      <c r="E14" s="74" t="s">
        <v>297</v>
      </c>
      <c r="F14" s="86">
        <v>516</v>
      </c>
      <c r="G14" s="95"/>
      <c r="H14" s="94"/>
      <c r="I14" s="16"/>
      <c r="J14" s="16"/>
      <c r="K14" s="16"/>
      <c r="L14" s="16"/>
      <c r="M14" s="16"/>
      <c r="N14" s="16"/>
      <c r="O14" s="16"/>
      <c r="P14" s="16"/>
    </row>
    <row r="15" spans="1:16" ht="45" customHeight="1">
      <c r="A15" s="17" t="s">
        <v>183</v>
      </c>
      <c r="B15" s="74">
        <v>62.311847697</v>
      </c>
      <c r="C15" s="74">
        <v>1.74</v>
      </c>
      <c r="D15" s="97">
        <v>1.08</v>
      </c>
      <c r="E15" s="74" t="s">
        <v>298</v>
      </c>
      <c r="F15" s="86">
        <v>1360</v>
      </c>
      <c r="G15" s="95"/>
      <c r="H15" s="94"/>
      <c r="I15" s="16"/>
      <c r="J15" s="16"/>
      <c r="K15" s="16"/>
      <c r="L15" s="16"/>
      <c r="M15" s="16"/>
      <c r="N15" s="16"/>
      <c r="O15" s="16"/>
      <c r="P15" s="16"/>
    </row>
    <row r="16" spans="1:8" ht="45" customHeight="1">
      <c r="A16" s="17" t="s">
        <v>184</v>
      </c>
      <c r="B16" s="74">
        <v>36.672851158</v>
      </c>
      <c r="C16" s="74">
        <v>2.78</v>
      </c>
      <c r="D16" s="97">
        <v>1.02</v>
      </c>
      <c r="E16" s="74" t="s">
        <v>299</v>
      </c>
      <c r="F16" s="86">
        <v>553</v>
      </c>
      <c r="G16" s="95"/>
      <c r="H16" s="94"/>
    </row>
    <row r="17" spans="1:8" ht="45" customHeight="1">
      <c r="A17" s="17" t="s">
        <v>119</v>
      </c>
      <c r="B17" s="74">
        <v>35.277683008</v>
      </c>
      <c r="C17" s="74">
        <v>5.79</v>
      </c>
      <c r="D17" s="97">
        <v>2.04</v>
      </c>
      <c r="E17" s="74" t="s">
        <v>300</v>
      </c>
      <c r="F17" s="86">
        <v>212</v>
      </c>
      <c r="G17" s="95"/>
      <c r="H17" s="94"/>
    </row>
    <row r="18" spans="1:8" ht="45" customHeight="1">
      <c r="A18" s="17" t="s">
        <v>120</v>
      </c>
      <c r="B18" s="74">
        <v>51.585121211</v>
      </c>
      <c r="C18" s="74">
        <v>1.91</v>
      </c>
      <c r="D18" s="97">
        <v>0.98</v>
      </c>
      <c r="E18" s="74" t="s">
        <v>301</v>
      </c>
      <c r="F18" s="86">
        <v>1327</v>
      </c>
      <c r="G18" s="95"/>
      <c r="H18" s="94"/>
    </row>
    <row r="19" spans="1:8" ht="45" customHeight="1">
      <c r="A19" s="17" t="s">
        <v>121</v>
      </c>
      <c r="B19" s="74">
        <v>66.136554759</v>
      </c>
      <c r="C19" s="74">
        <v>1.89</v>
      </c>
      <c r="D19" s="97">
        <v>1.25</v>
      </c>
      <c r="E19" s="74" t="s">
        <v>302</v>
      </c>
      <c r="F19" s="86">
        <v>890</v>
      </c>
      <c r="G19" s="95"/>
      <c r="H19" s="94"/>
    </row>
    <row r="20" spans="1:8" ht="45" customHeight="1">
      <c r="A20" s="17" t="s">
        <v>171</v>
      </c>
      <c r="B20" s="74">
        <v>69.632439534</v>
      </c>
      <c r="C20" s="74">
        <v>1.28</v>
      </c>
      <c r="D20" s="97">
        <v>0.89</v>
      </c>
      <c r="E20" s="74" t="s">
        <v>303</v>
      </c>
      <c r="F20" s="86">
        <v>2252</v>
      </c>
      <c r="G20" s="95"/>
      <c r="H20" s="94"/>
    </row>
    <row r="21" spans="1:8" ht="45" customHeight="1">
      <c r="A21" s="17" t="s">
        <v>122</v>
      </c>
      <c r="B21" s="74">
        <v>15.857635414</v>
      </c>
      <c r="C21" s="74">
        <v>15.5</v>
      </c>
      <c r="D21" s="97">
        <v>2.46</v>
      </c>
      <c r="E21" s="74" t="s">
        <v>304</v>
      </c>
      <c r="F21" s="86">
        <v>31</v>
      </c>
      <c r="G21" s="95"/>
      <c r="H21" s="94"/>
    </row>
    <row r="22" spans="1:8" ht="45" customHeight="1">
      <c r="A22" s="17" t="s">
        <v>172</v>
      </c>
      <c r="B22" s="74">
        <v>12.298315336</v>
      </c>
      <c r="C22" s="74">
        <v>7.8</v>
      </c>
      <c r="D22" s="97">
        <v>0.96</v>
      </c>
      <c r="E22" s="74" t="s">
        <v>305</v>
      </c>
      <c r="F22" s="86">
        <v>146</v>
      </c>
      <c r="G22" s="95"/>
      <c r="H22" s="94"/>
    </row>
    <row r="23" spans="1:8" ht="30" customHeight="1">
      <c r="A23" s="123" t="s">
        <v>154</v>
      </c>
      <c r="B23" s="124"/>
      <c r="C23" s="124"/>
      <c r="D23" s="124"/>
      <c r="E23" s="124"/>
      <c r="F23" s="125"/>
      <c r="G23"/>
      <c r="H23" s="94"/>
    </row>
    <row r="24" spans="1:8" ht="45" customHeight="1">
      <c r="A24" s="17" t="s">
        <v>173</v>
      </c>
      <c r="B24" s="74">
        <v>75.411194614</v>
      </c>
      <c r="C24" s="74">
        <v>1.28</v>
      </c>
      <c r="D24" s="97">
        <v>0.96</v>
      </c>
      <c r="E24" s="74" t="s">
        <v>308</v>
      </c>
      <c r="F24" s="86">
        <v>2077</v>
      </c>
      <c r="G24" s="95"/>
      <c r="H24" s="94"/>
    </row>
    <row r="25" spans="1:8" ht="45" customHeight="1">
      <c r="A25" s="17" t="s">
        <v>174</v>
      </c>
      <c r="B25" s="74">
        <v>49.677113935</v>
      </c>
      <c r="C25" s="74">
        <v>3.53</v>
      </c>
      <c r="D25" s="97">
        <v>1.76</v>
      </c>
      <c r="E25" s="74" t="s">
        <v>309</v>
      </c>
      <c r="F25" s="86">
        <v>658</v>
      </c>
      <c r="G25" s="95"/>
      <c r="H25" s="94"/>
    </row>
    <row r="26" spans="1:8" ht="30" customHeight="1">
      <c r="A26" s="123" t="s">
        <v>123</v>
      </c>
      <c r="B26" s="124"/>
      <c r="C26" s="124"/>
      <c r="D26" s="124"/>
      <c r="E26" s="124"/>
      <c r="F26" s="125"/>
      <c r="G26"/>
      <c r="H26" s="94"/>
    </row>
    <row r="27" spans="1:8" ht="45" customHeight="1">
      <c r="A27" s="17" t="s">
        <v>185</v>
      </c>
      <c r="B27" s="74">
        <v>64.800868837</v>
      </c>
      <c r="C27" s="74">
        <v>1.39</v>
      </c>
      <c r="D27" s="74">
        <v>0.9</v>
      </c>
      <c r="E27" s="74" t="s">
        <v>310</v>
      </c>
      <c r="F27" s="86">
        <v>4413</v>
      </c>
      <c r="G27" s="95"/>
      <c r="H27" s="94"/>
    </row>
    <row r="28" spans="1:8" s="64" customFormat="1" ht="30" customHeight="1">
      <c r="A28" s="123" t="s">
        <v>155</v>
      </c>
      <c r="B28" s="124"/>
      <c r="C28" s="124"/>
      <c r="D28" s="124"/>
      <c r="E28" s="124"/>
      <c r="F28" s="125"/>
      <c r="G28" s="95"/>
      <c r="H28" s="94"/>
    </row>
    <row r="29" spans="1:8" ht="45" customHeight="1">
      <c r="A29" s="35" t="s">
        <v>177</v>
      </c>
      <c r="B29" s="74">
        <v>866.66344328</v>
      </c>
      <c r="C29" s="74">
        <v>11.07</v>
      </c>
      <c r="D29" s="97">
        <v>95.98</v>
      </c>
      <c r="E29" s="74" t="s">
        <v>311</v>
      </c>
      <c r="F29" s="86">
        <v>728</v>
      </c>
      <c r="G29" s="95"/>
      <c r="H29" s="94"/>
    </row>
    <row r="30" spans="1:8" s="64" customFormat="1" ht="30" customHeight="1">
      <c r="A30" s="126" t="s">
        <v>124</v>
      </c>
      <c r="B30" s="127"/>
      <c r="C30" s="127"/>
      <c r="D30" s="127"/>
      <c r="E30" s="127"/>
      <c r="F30" s="128"/>
      <c r="G30" s="95"/>
      <c r="H30" s="94"/>
    </row>
    <row r="31" spans="1:8" ht="45" customHeight="1">
      <c r="A31" s="35" t="s">
        <v>175</v>
      </c>
      <c r="B31" s="74">
        <v>539.41825094</v>
      </c>
      <c r="C31" s="74">
        <v>2.63</v>
      </c>
      <c r="D31" s="97">
        <v>14.17</v>
      </c>
      <c r="E31" s="74" t="s">
        <v>312</v>
      </c>
      <c r="F31" s="86">
        <v>1652</v>
      </c>
      <c r="G31" s="95"/>
      <c r="H31" s="94"/>
    </row>
    <row r="32" spans="1:8" ht="45" customHeight="1">
      <c r="A32" s="35" t="s">
        <v>176</v>
      </c>
      <c r="B32" s="74">
        <v>42.626025631</v>
      </c>
      <c r="C32" s="74">
        <v>8.69</v>
      </c>
      <c r="D32" s="97">
        <v>3.71</v>
      </c>
      <c r="E32" s="74" t="s">
        <v>313</v>
      </c>
      <c r="F32" s="86">
        <v>3319</v>
      </c>
      <c r="G32" s="95"/>
      <c r="H32" s="94"/>
    </row>
    <row r="33" ht="15" customHeight="1">
      <c r="G33" s="64"/>
    </row>
    <row r="34" ht="15" customHeight="1">
      <c r="A34" s="71" t="s">
        <v>170</v>
      </c>
    </row>
    <row r="35" ht="15" customHeight="1">
      <c r="G35" s="64"/>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115</v>
      </c>
      <c r="B1" s="6"/>
    </row>
    <row r="2" spans="1:2" ht="15">
      <c r="A2" s="37" t="s">
        <v>75</v>
      </c>
      <c r="B2" s="6"/>
    </row>
    <row r="4" spans="1:3" s="61" customFormat="1" ht="25.5">
      <c r="A4" s="25"/>
      <c r="B4" s="25" t="s">
        <v>63</v>
      </c>
      <c r="C4" s="25" t="s">
        <v>68</v>
      </c>
    </row>
    <row r="5" spans="1:3" ht="51">
      <c r="A5" s="17" t="s">
        <v>188</v>
      </c>
      <c r="B5" s="72"/>
      <c r="C5" s="72">
        <v>16</v>
      </c>
    </row>
    <row r="6" spans="1:3" ht="51">
      <c r="A6" s="17" t="s">
        <v>35</v>
      </c>
      <c r="B6" s="72"/>
      <c r="C6" s="72">
        <v>555</v>
      </c>
    </row>
    <row r="7" spans="1:3" ht="25.5">
      <c r="A7" s="25" t="s">
        <v>79</v>
      </c>
      <c r="B7" s="72"/>
      <c r="C7" s="72">
        <v>11778</v>
      </c>
    </row>
    <row r="8" spans="1:3" ht="15">
      <c r="A8" s="2" t="s">
        <v>19</v>
      </c>
      <c r="B8" s="72"/>
      <c r="C8" s="96">
        <f>(C5+C6)/C7*100</f>
        <v>4.848021735438953</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workbookViewId="0" topLeftCell="A1">
      <selection activeCell="E1" sqref="E1"/>
    </sheetView>
  </sheetViews>
  <sheetFormatPr defaultColWidth="9.140625" defaultRowHeight="15"/>
  <cols>
    <col min="1" max="1" width="20.7109375" style="0" customWidth="1"/>
    <col min="2" max="11" width="10.7109375" style="0" customWidth="1"/>
  </cols>
  <sheetData>
    <row r="1" spans="1:11" ht="15">
      <c r="A1" s="6" t="s">
        <v>98</v>
      </c>
      <c r="B1" s="1"/>
      <c r="C1" s="1"/>
      <c r="D1" s="1"/>
      <c r="E1" s="1"/>
      <c r="F1" s="1"/>
      <c r="G1" s="1"/>
      <c r="H1" s="1"/>
      <c r="I1" s="1"/>
      <c r="J1" s="7"/>
      <c r="K1" s="1"/>
    </row>
    <row r="2" spans="1:11" ht="15">
      <c r="A2" s="37" t="s">
        <v>75</v>
      </c>
      <c r="B2" s="1"/>
      <c r="C2" s="1"/>
      <c r="D2" s="1"/>
      <c r="E2" s="1"/>
      <c r="F2" s="1"/>
      <c r="G2" s="1"/>
      <c r="H2" s="1"/>
      <c r="I2" s="1"/>
      <c r="J2" s="7"/>
      <c r="K2" s="1"/>
    </row>
    <row r="3" spans="1:11" ht="15">
      <c r="A3" s="37" t="s">
        <v>74</v>
      </c>
      <c r="B3" s="1"/>
      <c r="C3" s="1"/>
      <c r="D3" s="1"/>
      <c r="E3" s="1"/>
      <c r="F3" s="1"/>
      <c r="G3" s="1"/>
      <c r="H3" s="1"/>
      <c r="I3" s="1"/>
      <c r="J3" s="7"/>
      <c r="K3" s="1"/>
    </row>
    <row r="4" s="1" customFormat="1" ht="15" customHeight="1">
      <c r="F4" s="7"/>
    </row>
    <row r="5" spans="1:6" s="1" customFormat="1" ht="15" customHeight="1">
      <c r="A5" s="137"/>
      <c r="B5" s="137"/>
      <c r="C5" s="43" t="s">
        <v>69</v>
      </c>
      <c r="D5" s="43" t="s">
        <v>70</v>
      </c>
      <c r="F5" s="7"/>
    </row>
    <row r="6" spans="1:6" s="1" customFormat="1" ht="15" customHeight="1">
      <c r="A6" s="136" t="s">
        <v>73</v>
      </c>
      <c r="B6" s="136"/>
      <c r="C6" s="108">
        <v>42.8</v>
      </c>
      <c r="D6" s="108">
        <v>40.9</v>
      </c>
      <c r="F6" s="7"/>
    </row>
    <row r="7" spans="1:6" s="1" customFormat="1" ht="15" customHeight="1">
      <c r="A7" s="37"/>
      <c r="F7" s="7"/>
    </row>
    <row r="8" spans="1:6" s="1" customFormat="1" ht="15" customHeight="1">
      <c r="A8" s="142" t="s">
        <v>66</v>
      </c>
      <c r="B8" s="143"/>
      <c r="C8" s="143"/>
      <c r="D8" s="143"/>
      <c r="E8" s="144"/>
      <c r="F8" s="42"/>
    </row>
    <row r="9" spans="1:6" s="1" customFormat="1" ht="30" customHeight="1">
      <c r="A9" s="141" t="s">
        <v>67</v>
      </c>
      <c r="B9" s="141"/>
      <c r="C9" s="141"/>
      <c r="D9" s="141"/>
      <c r="E9" s="66" t="s">
        <v>314</v>
      </c>
      <c r="F9" s="24"/>
    </row>
    <row r="10" spans="1:8" s="1" customFormat="1" ht="45" customHeight="1">
      <c r="A10" s="141" t="s">
        <v>71</v>
      </c>
      <c r="B10" s="141"/>
      <c r="C10" s="141"/>
      <c r="D10" s="141"/>
      <c r="E10" s="109" t="s">
        <v>315</v>
      </c>
      <c r="F10" s="41"/>
      <c r="H10" s="40"/>
    </row>
    <row r="11" spans="1:8" s="1" customFormat="1" ht="15" customHeight="1">
      <c r="A11" s="39"/>
      <c r="B11" s="39"/>
      <c r="C11" s="39"/>
      <c r="D11" s="39"/>
      <c r="E11" s="24"/>
      <c r="F11" s="41"/>
      <c r="H11" s="40"/>
    </row>
    <row r="12" spans="1:6" s="1" customFormat="1" ht="45" customHeight="1">
      <c r="A12" s="138" t="s">
        <v>151</v>
      </c>
      <c r="B12" s="138"/>
      <c r="C12" s="31" t="s">
        <v>63</v>
      </c>
      <c r="D12" s="31" t="s">
        <v>68</v>
      </c>
      <c r="F12" s="7"/>
    </row>
    <row r="13" spans="1:6" s="1" customFormat="1" ht="15" customHeight="1">
      <c r="A13" s="137"/>
      <c r="B13" s="137"/>
      <c r="C13" s="3"/>
      <c r="D13" s="108">
        <v>11778</v>
      </c>
      <c r="F13" s="7"/>
    </row>
    <row r="14" spans="1:8" s="1" customFormat="1" ht="15" customHeight="1">
      <c r="A14" s="39"/>
      <c r="B14" s="39"/>
      <c r="C14" s="39"/>
      <c r="D14" s="39"/>
      <c r="E14" s="24"/>
      <c r="F14" s="41"/>
      <c r="H14" s="40"/>
    </row>
    <row r="15" spans="1:11" ht="15">
      <c r="A15" s="6"/>
      <c r="B15" s="1"/>
      <c r="C15" s="1"/>
      <c r="D15" s="1"/>
      <c r="E15" s="1"/>
      <c r="F15" s="1"/>
      <c r="G15" s="1"/>
      <c r="H15" s="1"/>
      <c r="I15" s="1"/>
      <c r="J15" s="7"/>
      <c r="K15" s="1"/>
    </row>
    <row r="16" spans="1:12" ht="124.15" customHeight="1">
      <c r="A16" s="130"/>
      <c r="B16" s="132" t="s">
        <v>318</v>
      </c>
      <c r="C16" s="133"/>
      <c r="D16" s="132" t="s">
        <v>114</v>
      </c>
      <c r="E16" s="133"/>
      <c r="F16" s="132" t="s">
        <v>52</v>
      </c>
      <c r="G16" s="133"/>
      <c r="H16" s="132" t="s">
        <v>78</v>
      </c>
      <c r="I16" s="133"/>
      <c r="J16" s="59" t="s">
        <v>76</v>
      </c>
      <c r="K16" s="60" t="s">
        <v>60</v>
      </c>
      <c r="L16" s="24"/>
    </row>
    <row r="17" spans="1:11" ht="15">
      <c r="A17" s="131"/>
      <c r="B17" s="21" t="s">
        <v>14</v>
      </c>
      <c r="C17" s="21" t="s">
        <v>15</v>
      </c>
      <c r="D17" s="21" t="s">
        <v>14</v>
      </c>
      <c r="E17" s="21" t="s">
        <v>15</v>
      </c>
      <c r="F17" s="21" t="s">
        <v>14</v>
      </c>
      <c r="G17" s="21" t="s">
        <v>15</v>
      </c>
      <c r="H17" s="21" t="s">
        <v>14</v>
      </c>
      <c r="I17" s="21" t="s">
        <v>15</v>
      </c>
      <c r="J17" s="22" t="s">
        <v>15</v>
      </c>
      <c r="K17" s="36" t="s">
        <v>15</v>
      </c>
    </row>
    <row r="18" spans="1:11" ht="30" customHeight="1">
      <c r="A18" s="17" t="s">
        <v>102</v>
      </c>
      <c r="B18" s="86">
        <v>688652</v>
      </c>
      <c r="C18" s="74">
        <f>(B18/(B$18+B$21))*100</f>
        <v>10.577749419657799</v>
      </c>
      <c r="D18" s="86">
        <v>3855</v>
      </c>
      <c r="E18" s="74">
        <f aca="true" t="shared" si="0" ref="E18:E23">(D18/(D$18+D$21))*100</f>
        <v>32.73051451859399</v>
      </c>
      <c r="F18" s="112">
        <v>2150</v>
      </c>
      <c r="G18" s="74">
        <f aca="true" t="shared" si="1" ref="G18:G23">(F18/(F$18+F$21))*100</f>
        <v>31.927531927531927</v>
      </c>
      <c r="H18" s="86">
        <f>D18-F18</f>
        <v>1705</v>
      </c>
      <c r="I18" s="74">
        <f>(H18/(H$18+H$21))*100</f>
        <v>33.802537668517054</v>
      </c>
      <c r="J18" s="74">
        <f>100*H18/D18</f>
        <v>44.22827496757458</v>
      </c>
      <c r="K18" s="74">
        <v>42.8</v>
      </c>
    </row>
    <row r="19" spans="1:11" ht="30" customHeight="1">
      <c r="A19" s="45" t="s">
        <v>104</v>
      </c>
      <c r="B19" s="86">
        <v>336767</v>
      </c>
      <c r="C19" s="74">
        <f aca="true" t="shared" si="2" ref="C19:C23">(B19/(B$18+B$21))*100</f>
        <v>5.172767869417207</v>
      </c>
      <c r="D19" s="86">
        <v>1847</v>
      </c>
      <c r="E19" s="74">
        <f>(D19/(D$18+D$21))*100</f>
        <v>15.681779589064357</v>
      </c>
      <c r="F19" s="112">
        <v>1027</v>
      </c>
      <c r="G19" s="74">
        <f t="shared" si="1"/>
        <v>15.250965250965251</v>
      </c>
      <c r="H19" s="86">
        <f aca="true" t="shared" si="3" ref="H19:H23">D19-F19</f>
        <v>820</v>
      </c>
      <c r="I19" s="74">
        <f aca="true" t="shared" si="4" ref="I19:I23">(H19/(H$18+H$21))*100</f>
        <v>16.256938937351308</v>
      </c>
      <c r="J19" s="74">
        <f aca="true" t="shared" si="5" ref="J19:J23">100*H19/D19</f>
        <v>44.39631835408771</v>
      </c>
      <c r="K19" s="74">
        <v>42.7</v>
      </c>
    </row>
    <row r="20" spans="1:11" ht="30" customHeight="1">
      <c r="A20" s="45" t="s">
        <v>105</v>
      </c>
      <c r="B20" s="86">
        <v>351885</v>
      </c>
      <c r="C20" s="74">
        <f t="shared" si="2"/>
        <v>5.404981550240592</v>
      </c>
      <c r="D20" s="86">
        <v>2008</v>
      </c>
      <c r="E20" s="74">
        <f t="shared" si="0"/>
        <v>17.048734929529633</v>
      </c>
      <c r="F20" s="112">
        <v>1123</v>
      </c>
      <c r="G20" s="74">
        <f t="shared" si="1"/>
        <v>16.676566676566676</v>
      </c>
      <c r="H20" s="86">
        <f t="shared" si="3"/>
        <v>885</v>
      </c>
      <c r="I20" s="74">
        <f t="shared" si="4"/>
        <v>17.54559873116574</v>
      </c>
      <c r="J20" s="74">
        <f t="shared" si="5"/>
        <v>44.07370517928287</v>
      </c>
      <c r="K20" s="74">
        <v>43</v>
      </c>
    </row>
    <row r="21" spans="1:11" ht="30" customHeight="1">
      <c r="A21" s="17" t="s">
        <v>99</v>
      </c>
      <c r="B21" s="86">
        <v>5821731</v>
      </c>
      <c r="C21" s="74">
        <f t="shared" si="2"/>
        <v>89.4222505803422</v>
      </c>
      <c r="D21" s="86">
        <v>7923</v>
      </c>
      <c r="E21" s="74">
        <f t="shared" si="0"/>
        <v>67.26948548140601</v>
      </c>
      <c r="F21" s="112">
        <v>4584</v>
      </c>
      <c r="G21" s="74">
        <f t="shared" si="1"/>
        <v>68.07246807246807</v>
      </c>
      <c r="H21" s="86">
        <f t="shared" si="3"/>
        <v>3339</v>
      </c>
      <c r="I21" s="74">
        <f t="shared" si="4"/>
        <v>66.19746233148295</v>
      </c>
      <c r="J21" s="74">
        <f t="shared" si="5"/>
        <v>42.143127603180616</v>
      </c>
      <c r="K21" s="74">
        <v>40.7</v>
      </c>
    </row>
    <row r="22" spans="1:11" ht="30" customHeight="1">
      <c r="A22" s="38" t="s">
        <v>100</v>
      </c>
      <c r="B22" s="86">
        <v>2965402</v>
      </c>
      <c r="C22" s="74">
        <f t="shared" si="2"/>
        <v>45.54881026200763</v>
      </c>
      <c r="D22" s="86">
        <v>3974</v>
      </c>
      <c r="E22" s="74">
        <f t="shared" si="0"/>
        <v>33.74087281372049</v>
      </c>
      <c r="F22" s="112">
        <v>2388</v>
      </c>
      <c r="G22" s="74">
        <f t="shared" si="1"/>
        <v>35.46183546183546</v>
      </c>
      <c r="H22" s="86">
        <f t="shared" si="3"/>
        <v>1586</v>
      </c>
      <c r="I22" s="74">
        <f t="shared" si="4"/>
        <v>31.443298969072163</v>
      </c>
      <c r="J22" s="74">
        <f t="shared" si="5"/>
        <v>39.90941117262204</v>
      </c>
      <c r="K22" s="74">
        <v>38.3</v>
      </c>
    </row>
    <row r="23" spans="1:11" ht="30" customHeight="1">
      <c r="A23" s="48" t="s">
        <v>101</v>
      </c>
      <c r="B23" s="86">
        <v>2856329</v>
      </c>
      <c r="C23" s="74">
        <f t="shared" si="2"/>
        <v>43.87344031833457</v>
      </c>
      <c r="D23" s="86">
        <v>3949</v>
      </c>
      <c r="E23" s="74">
        <f t="shared" si="0"/>
        <v>33.528612667685515</v>
      </c>
      <c r="F23" s="112">
        <v>2196</v>
      </c>
      <c r="G23" s="74">
        <f t="shared" si="1"/>
        <v>32.610632610632614</v>
      </c>
      <c r="H23" s="86">
        <f t="shared" si="3"/>
        <v>1753</v>
      </c>
      <c r="I23" s="74">
        <f t="shared" si="4"/>
        <v>34.754163362410786</v>
      </c>
      <c r="J23" s="74">
        <f t="shared" si="5"/>
        <v>44.390985059508736</v>
      </c>
      <c r="K23" s="74">
        <v>43</v>
      </c>
    </row>
    <row r="24" spans="1:11" s="68" customFormat="1" ht="30" customHeight="1">
      <c r="A24" s="67"/>
      <c r="B24" s="110">
        <f>B18+B21</f>
        <v>6510383</v>
      </c>
      <c r="C24" s="111"/>
      <c r="D24" s="110">
        <f>D18+D21</f>
        <v>11778</v>
      </c>
      <c r="E24" s="111"/>
      <c r="F24" s="110">
        <f>F18+F21</f>
        <v>6734</v>
      </c>
      <c r="G24" s="111"/>
      <c r="H24" s="110">
        <f>H18+H21</f>
        <v>5044</v>
      </c>
      <c r="I24" s="111"/>
      <c r="J24" s="111"/>
      <c r="K24" s="24"/>
    </row>
    <row r="25" spans="1:11" ht="124.15" customHeight="1">
      <c r="A25" s="140"/>
      <c r="B25" s="139" t="s">
        <v>319</v>
      </c>
      <c r="C25" s="139"/>
      <c r="D25" s="139" t="s">
        <v>114</v>
      </c>
      <c r="E25" s="139"/>
      <c r="F25" s="139" t="s">
        <v>52</v>
      </c>
      <c r="G25" s="139"/>
      <c r="H25" s="139" t="s">
        <v>78</v>
      </c>
      <c r="I25" s="139"/>
      <c r="J25" s="59" t="s">
        <v>76</v>
      </c>
      <c r="K25" s="60" t="s">
        <v>60</v>
      </c>
    </row>
    <row r="26" spans="1:11" ht="15">
      <c r="A26" s="140"/>
      <c r="B26" s="21" t="s">
        <v>14</v>
      </c>
      <c r="C26" s="21" t="s">
        <v>15</v>
      </c>
      <c r="D26" s="21" t="s">
        <v>14</v>
      </c>
      <c r="E26" s="21" t="s">
        <v>15</v>
      </c>
      <c r="F26" s="21" t="s">
        <v>14</v>
      </c>
      <c r="G26" s="21" t="s">
        <v>15</v>
      </c>
      <c r="H26" s="21" t="s">
        <v>14</v>
      </c>
      <c r="I26" s="21" t="s">
        <v>15</v>
      </c>
      <c r="J26" s="22" t="s">
        <v>15</v>
      </c>
      <c r="K26" s="36" t="s">
        <v>15</v>
      </c>
    </row>
    <row r="27" spans="1:11" ht="30" customHeight="1">
      <c r="A27" s="38" t="s">
        <v>53</v>
      </c>
      <c r="B27" s="86">
        <v>1185581</v>
      </c>
      <c r="C27" s="74">
        <f>(B27/(B$18+B$21))*100</f>
        <v>18.21061833074951</v>
      </c>
      <c r="D27" s="86">
        <v>1572</v>
      </c>
      <c r="E27" s="74">
        <f aca="true" t="shared" si="6" ref="C27:E38">(D27/(D$18+D$21))*100</f>
        <v>13.346917982679571</v>
      </c>
      <c r="F27" s="112">
        <v>856</v>
      </c>
      <c r="G27" s="74">
        <f>(F27/(F$18+F$21))*100</f>
        <v>12.71161271161271</v>
      </c>
      <c r="H27" s="86">
        <f>D27-F27</f>
        <v>716</v>
      </c>
      <c r="I27" s="74">
        <f aca="true" t="shared" si="7" ref="I27:I35">(H27/(H$18+H$21))*100</f>
        <v>14.195083267248215</v>
      </c>
      <c r="J27" s="74">
        <f>100*H27/D27</f>
        <v>45.5470737913486</v>
      </c>
      <c r="K27" s="74">
        <v>44.8</v>
      </c>
    </row>
    <row r="28" spans="1:11" ht="30" customHeight="1">
      <c r="A28" s="38" t="s">
        <v>54</v>
      </c>
      <c r="B28" s="86">
        <v>2858335</v>
      </c>
      <c r="C28" s="74">
        <f>(B28/(B$18+B$21))*100</f>
        <v>43.904252637671235</v>
      </c>
      <c r="D28" s="86">
        <v>3957</v>
      </c>
      <c r="E28" s="74">
        <f t="shared" si="6"/>
        <v>33.596535914416705</v>
      </c>
      <c r="F28" s="112">
        <v>2196</v>
      </c>
      <c r="G28" s="74">
        <f aca="true" t="shared" si="8" ref="G28:G38">(F28/(F$18+F$21))*100</f>
        <v>32.610632610632614</v>
      </c>
      <c r="H28" s="86">
        <f aca="true" t="shared" si="9" ref="H28:H29">D28-F28</f>
        <v>1761</v>
      </c>
      <c r="I28" s="74">
        <f t="shared" si="7"/>
        <v>34.91276764472641</v>
      </c>
      <c r="J28" s="74">
        <f aca="true" t="shared" si="10" ref="J28:J29">100*H28/D28</f>
        <v>44.50341167551175</v>
      </c>
      <c r="K28" s="74">
        <v>42.8</v>
      </c>
    </row>
    <row r="29" spans="1:11" ht="30" customHeight="1">
      <c r="A29" s="38" t="s">
        <v>103</v>
      </c>
      <c r="B29" s="86">
        <v>1777815</v>
      </c>
      <c r="C29" s="74">
        <f t="shared" si="6"/>
        <v>27.30737961192145</v>
      </c>
      <c r="D29" s="86">
        <v>2394</v>
      </c>
      <c r="E29" s="74">
        <f t="shared" si="6"/>
        <v>20.32603158430973</v>
      </c>
      <c r="F29" s="112">
        <v>1532</v>
      </c>
      <c r="G29" s="74">
        <f t="shared" si="8"/>
        <v>22.75022275022275</v>
      </c>
      <c r="H29" s="86">
        <f t="shared" si="9"/>
        <v>862</v>
      </c>
      <c r="I29" s="74">
        <f t="shared" si="7"/>
        <v>17.089611419508326</v>
      </c>
      <c r="J29" s="74">
        <f t="shared" si="10"/>
        <v>36.00668337510443</v>
      </c>
      <c r="K29" s="74">
        <v>34.5</v>
      </c>
    </row>
    <row r="30" spans="1:11" ht="60" customHeight="1">
      <c r="A30" s="38" t="s">
        <v>106</v>
      </c>
      <c r="B30" s="86">
        <v>965466</v>
      </c>
      <c r="C30" s="74">
        <f t="shared" si="6"/>
        <v>14.829634447005652</v>
      </c>
      <c r="D30" s="86" t="s">
        <v>316</v>
      </c>
      <c r="E30" s="86" t="s">
        <v>316</v>
      </c>
      <c r="F30" s="112">
        <v>1200</v>
      </c>
      <c r="G30" s="74">
        <f t="shared" si="8"/>
        <v>17.82001782001782</v>
      </c>
      <c r="H30" s="86" t="s">
        <v>316</v>
      </c>
      <c r="I30" s="86" t="s">
        <v>316</v>
      </c>
      <c r="J30" s="86" t="s">
        <v>316</v>
      </c>
      <c r="K30" s="86" t="s">
        <v>316</v>
      </c>
    </row>
    <row r="31" spans="1:11" ht="60" customHeight="1">
      <c r="A31" s="38" t="s">
        <v>107</v>
      </c>
      <c r="B31" s="86">
        <v>3839612</v>
      </c>
      <c r="C31" s="74">
        <f t="shared" si="6"/>
        <v>58.976745300545296</v>
      </c>
      <c r="D31" s="86" t="s">
        <v>316</v>
      </c>
      <c r="E31" s="86" t="s">
        <v>316</v>
      </c>
      <c r="F31" s="112">
        <v>3982</v>
      </c>
      <c r="G31" s="74">
        <f t="shared" si="8"/>
        <v>59.132759132759126</v>
      </c>
      <c r="H31" s="86" t="s">
        <v>316</v>
      </c>
      <c r="I31" s="86" t="s">
        <v>316</v>
      </c>
      <c r="J31" s="86" t="s">
        <v>316</v>
      </c>
      <c r="K31" s="86" t="s">
        <v>316</v>
      </c>
    </row>
    <row r="32" spans="1:11" ht="60" customHeight="1">
      <c r="A32" s="38" t="s">
        <v>108</v>
      </c>
      <c r="B32" s="86">
        <v>1699743</v>
      </c>
      <c r="C32" s="74">
        <f t="shared" si="6"/>
        <v>26.10818749065915</v>
      </c>
      <c r="D32" s="86" t="s">
        <v>316</v>
      </c>
      <c r="E32" s="86" t="s">
        <v>316</v>
      </c>
      <c r="F32" s="112">
        <v>1552</v>
      </c>
      <c r="G32" s="74">
        <f t="shared" si="8"/>
        <v>23.04722304722305</v>
      </c>
      <c r="H32" s="86" t="s">
        <v>316</v>
      </c>
      <c r="I32" s="86" t="s">
        <v>316</v>
      </c>
      <c r="J32" s="86" t="s">
        <v>316</v>
      </c>
      <c r="K32" s="86" t="s">
        <v>316</v>
      </c>
    </row>
    <row r="33" spans="1:11" ht="30" customHeight="1">
      <c r="A33" s="17" t="s">
        <v>109</v>
      </c>
      <c r="B33" s="86">
        <v>2258270</v>
      </c>
      <c r="C33" s="74">
        <f t="shared" si="6"/>
        <v>34.68720657448264</v>
      </c>
      <c r="D33" s="86">
        <v>4547</v>
      </c>
      <c r="E33" s="74">
        <f t="shared" si="6"/>
        <v>38.60587536084225</v>
      </c>
      <c r="F33" s="112">
        <v>2240</v>
      </c>
      <c r="G33" s="74">
        <f t="shared" si="8"/>
        <v>33.264033264033266</v>
      </c>
      <c r="H33" s="86">
        <f>D33-F33</f>
        <v>2307</v>
      </c>
      <c r="I33" s="74">
        <f t="shared" si="7"/>
        <v>45.73750991276764</v>
      </c>
      <c r="J33" s="74">
        <f>100*H33/D33</f>
        <v>50.73674950516824</v>
      </c>
      <c r="K33" s="74">
        <v>49.3</v>
      </c>
    </row>
    <row r="34" spans="1:11" ht="30" customHeight="1">
      <c r="A34" s="17" t="s">
        <v>110</v>
      </c>
      <c r="B34" s="86">
        <v>2208428</v>
      </c>
      <c r="C34" s="74">
        <f t="shared" si="6"/>
        <v>33.921629495530446</v>
      </c>
      <c r="D34" s="86">
        <v>3756</v>
      </c>
      <c r="E34" s="74">
        <f t="shared" si="6"/>
        <v>31.889964340295467</v>
      </c>
      <c r="F34" s="112">
        <v>2161</v>
      </c>
      <c r="G34" s="74">
        <f t="shared" si="8"/>
        <v>32.09088209088209</v>
      </c>
      <c r="H34" s="86">
        <f aca="true" t="shared" si="11" ref="H34:H35">D34-F34</f>
        <v>1595</v>
      </c>
      <c r="I34" s="74">
        <f t="shared" si="7"/>
        <v>31.621728786677238</v>
      </c>
      <c r="J34" s="74">
        <f aca="true" t="shared" si="12" ref="J34:J35">100*H34/D34</f>
        <v>42.4653887113951</v>
      </c>
      <c r="K34" s="74">
        <v>41.1</v>
      </c>
    </row>
    <row r="35" spans="1:11" ht="30" customHeight="1">
      <c r="A35" s="17" t="s">
        <v>111</v>
      </c>
      <c r="B35" s="86">
        <v>2043675</v>
      </c>
      <c r="C35" s="74">
        <f t="shared" si="6"/>
        <v>31.391010329192614</v>
      </c>
      <c r="D35" s="86">
        <v>3475</v>
      </c>
      <c r="E35" s="74">
        <f t="shared" si="6"/>
        <v>29.504160298862285</v>
      </c>
      <c r="F35" s="112">
        <v>2333</v>
      </c>
      <c r="G35" s="74">
        <f t="shared" si="8"/>
        <v>34.645084645084644</v>
      </c>
      <c r="H35" s="86">
        <f t="shared" si="11"/>
        <v>1142</v>
      </c>
      <c r="I35" s="74">
        <f t="shared" si="7"/>
        <v>22.640761300555116</v>
      </c>
      <c r="J35" s="74">
        <f t="shared" si="12"/>
        <v>32.86330935251799</v>
      </c>
      <c r="K35" s="74">
        <v>31.9</v>
      </c>
    </row>
    <row r="36" spans="1:11" ht="60" customHeight="1">
      <c r="A36" s="17" t="s">
        <v>112</v>
      </c>
      <c r="B36" s="86">
        <v>4495728</v>
      </c>
      <c r="C36" s="74">
        <f t="shared" si="6"/>
        <v>69.05473917586723</v>
      </c>
      <c r="D36" s="86" t="s">
        <v>316</v>
      </c>
      <c r="E36" s="86" t="s">
        <v>316</v>
      </c>
      <c r="F36" s="112">
        <v>4100</v>
      </c>
      <c r="G36" s="74">
        <f t="shared" si="8"/>
        <v>60.88506088506088</v>
      </c>
      <c r="H36" s="86" t="s">
        <v>316</v>
      </c>
      <c r="I36" s="86" t="s">
        <v>316</v>
      </c>
      <c r="J36" s="86" t="s">
        <v>316</v>
      </c>
      <c r="K36" s="86" t="s">
        <v>316</v>
      </c>
    </row>
    <row r="37" spans="1:11" ht="60" customHeight="1">
      <c r="A37" s="17" t="s">
        <v>113</v>
      </c>
      <c r="B37" s="86">
        <v>291398</v>
      </c>
      <c r="C37" s="74">
        <f t="shared" si="6"/>
        <v>4.475896425755597</v>
      </c>
      <c r="D37" s="86" t="s">
        <v>316</v>
      </c>
      <c r="E37" s="86" t="s">
        <v>316</v>
      </c>
      <c r="F37" s="112">
        <v>364</v>
      </c>
      <c r="G37" s="74">
        <f t="shared" si="8"/>
        <v>5.405405405405405</v>
      </c>
      <c r="H37" s="86" t="s">
        <v>316</v>
      </c>
      <c r="I37" s="86" t="s">
        <v>316</v>
      </c>
      <c r="J37" s="86" t="s">
        <v>316</v>
      </c>
      <c r="K37" s="86" t="s">
        <v>316</v>
      </c>
    </row>
    <row r="38" spans="1:11" ht="60" customHeight="1">
      <c r="A38" s="17" t="s">
        <v>189</v>
      </c>
      <c r="B38" s="86">
        <v>1717695</v>
      </c>
      <c r="C38" s="74">
        <f t="shared" si="6"/>
        <v>26.383931636587278</v>
      </c>
      <c r="D38" s="86" t="s">
        <v>316</v>
      </c>
      <c r="E38" s="86" t="s">
        <v>316</v>
      </c>
      <c r="F38" s="112">
        <v>2270</v>
      </c>
      <c r="G38" s="74">
        <f t="shared" si="8"/>
        <v>33.709533709533716</v>
      </c>
      <c r="H38" s="86" t="s">
        <v>316</v>
      </c>
      <c r="I38" s="86" t="s">
        <v>316</v>
      </c>
      <c r="J38" s="86" t="s">
        <v>316</v>
      </c>
      <c r="K38" s="86" t="s">
        <v>316</v>
      </c>
    </row>
    <row r="39" spans="1:11" ht="15">
      <c r="A39" s="1"/>
      <c r="B39" s="1"/>
      <c r="C39" s="1"/>
      <c r="D39" s="1"/>
      <c r="E39" s="1"/>
      <c r="F39" s="1"/>
      <c r="G39" s="1"/>
      <c r="H39" s="1"/>
      <c r="I39" s="1"/>
      <c r="J39" s="1"/>
      <c r="K39" s="1"/>
    </row>
    <row r="40" spans="1:11" s="1" customFormat="1" ht="45" customHeight="1">
      <c r="A40" s="48" t="s">
        <v>27</v>
      </c>
      <c r="B40" s="46" t="s">
        <v>63</v>
      </c>
      <c r="C40" s="31" t="s">
        <v>68</v>
      </c>
      <c r="D40" s="139" t="s">
        <v>21</v>
      </c>
      <c r="E40" s="139"/>
      <c r="F40" s="139"/>
      <c r="G40" s="139"/>
      <c r="H40" s="139"/>
      <c r="I40" s="139"/>
      <c r="J40" s="139"/>
      <c r="K40" s="139"/>
    </row>
    <row r="41" spans="1:11" s="1" customFormat="1" ht="45" customHeight="1">
      <c r="A41" s="25" t="s">
        <v>26</v>
      </c>
      <c r="B41" s="3"/>
      <c r="C41" s="112">
        <v>5044</v>
      </c>
      <c r="D41" s="134" t="s">
        <v>77</v>
      </c>
      <c r="E41" s="134"/>
      <c r="F41" s="134"/>
      <c r="G41" s="134"/>
      <c r="H41" s="134"/>
      <c r="I41" s="134"/>
      <c r="J41" s="134"/>
      <c r="K41" s="134"/>
    </row>
    <row r="42" spans="1:11" s="1" customFormat="1" ht="45" customHeight="1">
      <c r="A42" s="26" t="s">
        <v>22</v>
      </c>
      <c r="B42" s="3"/>
      <c r="C42" s="112">
        <v>2555</v>
      </c>
      <c r="D42" s="135" t="s">
        <v>55</v>
      </c>
      <c r="E42" s="135"/>
      <c r="F42" s="135"/>
      <c r="G42" s="135"/>
      <c r="H42" s="135"/>
      <c r="I42" s="135"/>
      <c r="J42" s="135"/>
      <c r="K42" s="135"/>
    </row>
    <row r="43" spans="1:11" s="1" customFormat="1" ht="45" customHeight="1">
      <c r="A43" s="26" t="s">
        <v>23</v>
      </c>
      <c r="B43" s="3"/>
      <c r="C43" s="112">
        <v>1746</v>
      </c>
      <c r="D43" s="129" t="s">
        <v>64</v>
      </c>
      <c r="E43" s="129"/>
      <c r="F43" s="129"/>
      <c r="G43" s="129"/>
      <c r="H43" s="129"/>
      <c r="I43" s="129"/>
      <c r="J43" s="129"/>
      <c r="K43" s="129"/>
    </row>
    <row r="44" spans="1:11" s="1" customFormat="1" ht="45" customHeight="1">
      <c r="A44" s="26" t="s">
        <v>24</v>
      </c>
      <c r="B44" s="3"/>
      <c r="C44" s="112">
        <v>138</v>
      </c>
      <c r="D44" s="129" t="s">
        <v>65</v>
      </c>
      <c r="E44" s="129"/>
      <c r="F44" s="129"/>
      <c r="G44" s="129"/>
      <c r="H44" s="129"/>
      <c r="I44" s="129"/>
      <c r="J44" s="129"/>
      <c r="K44" s="129"/>
    </row>
    <row r="45" spans="1:11" s="1" customFormat="1" ht="45" customHeight="1">
      <c r="A45" s="26" t="s">
        <v>28</v>
      </c>
      <c r="B45" s="3"/>
      <c r="C45" s="112">
        <v>32</v>
      </c>
      <c r="D45" s="129" t="s">
        <v>72</v>
      </c>
      <c r="E45" s="129"/>
      <c r="F45" s="129"/>
      <c r="G45" s="129"/>
      <c r="H45" s="129"/>
      <c r="I45" s="129"/>
      <c r="J45" s="129"/>
      <c r="K45" s="129"/>
    </row>
    <row r="46" spans="1:11" s="1" customFormat="1" ht="45" customHeight="1">
      <c r="A46" s="26" t="s">
        <v>25</v>
      </c>
      <c r="B46" s="3"/>
      <c r="C46" s="112">
        <v>573</v>
      </c>
      <c r="D46" s="129" t="s">
        <v>317</v>
      </c>
      <c r="E46" s="129"/>
      <c r="F46" s="129"/>
      <c r="G46" s="129"/>
      <c r="H46" s="129"/>
      <c r="I46" s="129"/>
      <c r="J46" s="129"/>
      <c r="K46" s="129"/>
    </row>
  </sheetData>
  <mergeCells count="24">
    <mergeCell ref="A6:B6"/>
    <mergeCell ref="A5:B5"/>
    <mergeCell ref="A12:B12"/>
    <mergeCell ref="A13:B13"/>
    <mergeCell ref="D40:K40"/>
    <mergeCell ref="A25:A26"/>
    <mergeCell ref="B25:C25"/>
    <mergeCell ref="D25:E25"/>
    <mergeCell ref="F25:G25"/>
    <mergeCell ref="H25:I25"/>
    <mergeCell ref="A9:D9"/>
    <mergeCell ref="A10:D10"/>
    <mergeCell ref="A8:E8"/>
    <mergeCell ref="D46:K46"/>
    <mergeCell ref="A16:A17"/>
    <mergeCell ref="B16:C16"/>
    <mergeCell ref="D16:E16"/>
    <mergeCell ref="F16:G16"/>
    <mergeCell ref="H16:I16"/>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8 C35 G19:G23 G30:G32 C21 C20 E20 C19 E18 C23 E23 C22 E22 E21 G18 I19:I23 E27 E28 I27 C29 E29 G28 I28 G29 I29 C30 C31 C32 C33 E33 C34 E34 C38 C36 C37 E35 G36:G38 G33:G35 I33:I3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4"/>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125</v>
      </c>
    </row>
    <row r="2" ht="15" customHeight="1">
      <c r="A2" s="30" t="s">
        <v>30</v>
      </c>
    </row>
    <row r="3" ht="15" customHeight="1">
      <c r="A3" s="30" t="s">
        <v>127</v>
      </c>
    </row>
    <row r="5" spans="1:2" ht="45" customHeight="1">
      <c r="A5" s="145" t="s">
        <v>126</v>
      </c>
      <c r="B5" s="146"/>
    </row>
    <row r="6" spans="1:2" ht="30" customHeight="1">
      <c r="A6" s="28" t="s">
        <v>43</v>
      </c>
      <c r="B6" s="28" t="s">
        <v>16</v>
      </c>
    </row>
    <row r="7" spans="1:2" ht="15" customHeight="1">
      <c r="A7" s="113" t="s">
        <v>263</v>
      </c>
      <c r="B7" s="114">
        <v>21.710721711</v>
      </c>
    </row>
    <row r="8" spans="1:2" ht="15" customHeight="1">
      <c r="A8" s="113" t="s">
        <v>264</v>
      </c>
      <c r="B8" s="114">
        <v>12.633053221</v>
      </c>
    </row>
    <row r="9" spans="1:2" ht="15" customHeight="1">
      <c r="A9" s="113" t="s">
        <v>265</v>
      </c>
      <c r="B9" s="114">
        <v>13.921568627</v>
      </c>
    </row>
    <row r="10" spans="1:2" ht="15" customHeight="1">
      <c r="A10" s="113" t="s">
        <v>266</v>
      </c>
      <c r="B10" s="114">
        <v>10.296096904</v>
      </c>
    </row>
    <row r="11" spans="1:2" ht="15" customHeight="1">
      <c r="A11" s="113" t="s">
        <v>267</v>
      </c>
      <c r="B11" s="114">
        <v>10.161507402</v>
      </c>
    </row>
    <row r="12" spans="1:2" ht="15" customHeight="1">
      <c r="A12" s="113" t="s">
        <v>268</v>
      </c>
      <c r="B12" s="114">
        <v>13.728129206</v>
      </c>
    </row>
    <row r="13" spans="1:2" ht="15" customHeight="1">
      <c r="A13" s="113" t="s">
        <v>269</v>
      </c>
      <c r="B13" s="114">
        <v>11.725955204</v>
      </c>
    </row>
    <row r="14" spans="1:2" ht="15" customHeight="1">
      <c r="A14" s="113" t="s">
        <v>270</v>
      </c>
      <c r="B14" s="114">
        <v>11.38952164</v>
      </c>
    </row>
    <row r="15" spans="1:2" ht="15" customHeight="1">
      <c r="A15" s="113" t="s">
        <v>271</v>
      </c>
      <c r="B15" s="114">
        <v>11.161731207</v>
      </c>
    </row>
    <row r="16" spans="1:2" ht="15" customHeight="1">
      <c r="A16" s="113" t="s">
        <v>272</v>
      </c>
      <c r="B16" s="114">
        <v>11.617312073</v>
      </c>
    </row>
    <row r="17" spans="1:2" ht="15" customHeight="1">
      <c r="A17" s="113" t="s">
        <v>273</v>
      </c>
      <c r="B17" s="114">
        <v>13.076923077</v>
      </c>
    </row>
    <row r="18" spans="1:2" ht="15" customHeight="1">
      <c r="A18" s="113" t="s">
        <v>274</v>
      </c>
      <c r="B18" s="114">
        <v>10.384615385</v>
      </c>
    </row>
    <row r="19" spans="1:2" ht="15" customHeight="1">
      <c r="A19" s="113" t="s">
        <v>275</v>
      </c>
      <c r="B19" s="114">
        <v>10.644257703</v>
      </c>
    </row>
    <row r="20" spans="1:2" ht="15" customHeight="1">
      <c r="A20" s="113" t="s">
        <v>276</v>
      </c>
      <c r="B20" s="114">
        <v>19.691876751</v>
      </c>
    </row>
    <row r="21" spans="1:2" ht="15" customHeight="1">
      <c r="A21" s="113" t="s">
        <v>277</v>
      </c>
      <c r="B21" s="114">
        <v>19.831932773</v>
      </c>
    </row>
    <row r="22" spans="1:2" ht="15" customHeight="1">
      <c r="A22" s="113" t="s">
        <v>278</v>
      </c>
      <c r="B22" s="114">
        <v>20.196078431</v>
      </c>
    </row>
    <row r="23" spans="1:2" ht="15" customHeight="1">
      <c r="A23" s="113" t="s">
        <v>279</v>
      </c>
      <c r="B23" s="114">
        <v>20.084033613</v>
      </c>
    </row>
    <row r="24" spans="1:2" ht="15" customHeight="1">
      <c r="A24" s="113" t="s">
        <v>280</v>
      </c>
      <c r="B24" s="114">
        <v>17.162108601</v>
      </c>
    </row>
    <row r="25" spans="1:2" ht="15" customHeight="1">
      <c r="A25" s="113" t="s">
        <v>281</v>
      </c>
      <c r="B25" s="114">
        <v>10.430686406</v>
      </c>
    </row>
    <row r="26" spans="1:2" ht="15" customHeight="1">
      <c r="A26" s="113" t="s">
        <v>282</v>
      </c>
      <c r="B26" s="114">
        <v>17.698519515</v>
      </c>
    </row>
    <row r="27" spans="1:2" ht="15" customHeight="1">
      <c r="A27" s="113" t="s">
        <v>283</v>
      </c>
      <c r="B27" s="114">
        <v>17.765814266</v>
      </c>
    </row>
    <row r="28" spans="1:2" ht="15" customHeight="1">
      <c r="A28" s="113" t="s">
        <v>284</v>
      </c>
      <c r="B28" s="114">
        <v>18.236877524</v>
      </c>
    </row>
    <row r="29" spans="1:2" ht="15" customHeight="1">
      <c r="A29" s="113" t="s">
        <v>285</v>
      </c>
      <c r="B29" s="114">
        <v>18.304172275</v>
      </c>
    </row>
    <row r="30" spans="1:2" ht="15" customHeight="1">
      <c r="A30" s="113" t="s">
        <v>286</v>
      </c>
      <c r="B30" s="114">
        <v>14.485514486</v>
      </c>
    </row>
    <row r="31" spans="1:2" ht="15" customHeight="1">
      <c r="A31" s="113" t="s">
        <v>287</v>
      </c>
      <c r="B31" s="114">
        <v>12.920592194</v>
      </c>
    </row>
    <row r="32" spans="1:2" ht="15" customHeight="1">
      <c r="A32" s="113" t="s">
        <v>288</v>
      </c>
      <c r="B32" s="114">
        <v>10.094212651</v>
      </c>
    </row>
    <row r="33" spans="1:2" ht="15" customHeight="1">
      <c r="A33" s="113" t="s">
        <v>289</v>
      </c>
      <c r="B33" s="114">
        <v>10.767160162</v>
      </c>
    </row>
    <row r="34" spans="1:2" ht="15" customHeight="1">
      <c r="A34" s="113" t="s">
        <v>290</v>
      </c>
      <c r="B34" s="114">
        <v>20.715770716</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91" t="s">
        <v>130</v>
      </c>
      <c r="B1" s="92"/>
      <c r="C1" s="92"/>
    </row>
    <row r="2" spans="1:3" ht="15" customHeight="1">
      <c r="A2" s="91"/>
      <c r="B2" s="92"/>
      <c r="C2" s="92"/>
    </row>
    <row r="3" spans="1:3" ht="15" customHeight="1">
      <c r="A3" s="93"/>
      <c r="B3" s="93" t="s">
        <v>0</v>
      </c>
      <c r="C3" s="93" t="s">
        <v>1</v>
      </c>
    </row>
    <row r="4" spans="1:3" ht="15" customHeight="1">
      <c r="A4" s="93" t="s">
        <v>2</v>
      </c>
      <c r="B4" s="99" t="s">
        <v>324</v>
      </c>
      <c r="C4" s="99" t="s">
        <v>325</v>
      </c>
    </row>
    <row r="5" spans="1:3" ht="15" customHeight="1">
      <c r="A5" s="93" t="s">
        <v>3</v>
      </c>
      <c r="B5" s="99">
        <v>44945</v>
      </c>
      <c r="C5" s="99">
        <v>45016</v>
      </c>
    </row>
    <row r="6" spans="1:3" ht="15" customHeight="1">
      <c r="A6" s="93" t="s">
        <v>4</v>
      </c>
      <c r="B6" s="100" t="s">
        <v>329</v>
      </c>
      <c r="C6" s="100" t="s">
        <v>329</v>
      </c>
    </row>
    <row r="7" spans="1:3" ht="15" customHeight="1">
      <c r="A7" s="93" t="s">
        <v>5</v>
      </c>
      <c r="B7" s="100" t="s">
        <v>330</v>
      </c>
      <c r="C7" s="100" t="s">
        <v>330</v>
      </c>
    </row>
    <row r="8" spans="1:3" ht="15" customHeight="1">
      <c r="A8" s="93" t="s">
        <v>6</v>
      </c>
      <c r="B8" s="99" t="s">
        <v>326</v>
      </c>
      <c r="C8" s="99" t="s">
        <v>327</v>
      </c>
    </row>
    <row r="9" spans="1:3" ht="15" customHeight="1">
      <c r="A9" s="93" t="s">
        <v>7</v>
      </c>
      <c r="B9" s="99">
        <v>45197</v>
      </c>
      <c r="C9" s="99">
        <v>45197</v>
      </c>
    </row>
    <row r="10" spans="1:3" ht="15" customHeight="1">
      <c r="A10" s="92"/>
      <c r="B10" s="92"/>
      <c r="C10" s="92"/>
    </row>
    <row r="11" spans="1:3" ht="30" customHeight="1">
      <c r="A11" s="147" t="s">
        <v>8</v>
      </c>
      <c r="B11" s="147"/>
      <c r="C11" s="147"/>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0"/>
  <sheetViews>
    <sheetView workbookViewId="0" topLeftCell="A1">
      <selection activeCell="B1" sqref="B1"/>
    </sheetView>
  </sheetViews>
  <sheetFormatPr defaultColWidth="8.8515625" defaultRowHeight="15" customHeight="1"/>
  <cols>
    <col min="1" max="1" width="95.00390625" style="115" customWidth="1"/>
    <col min="2" max="2" width="25.7109375" style="115" customWidth="1"/>
    <col min="3" max="16384" width="8.8515625" style="115" customWidth="1"/>
  </cols>
  <sheetData>
    <row r="1" ht="15" customHeight="1">
      <c r="A1" s="53" t="s">
        <v>131</v>
      </c>
    </row>
    <row r="2" ht="15" customHeight="1">
      <c r="A2" s="115" t="s">
        <v>20</v>
      </c>
    </row>
    <row r="4" ht="45" customHeight="1">
      <c r="A4" s="23" t="s">
        <v>134</v>
      </c>
    </row>
    <row r="5" ht="15" customHeight="1">
      <c r="A5" s="3" t="s">
        <v>338</v>
      </c>
    </row>
    <row r="6" ht="15" customHeight="1">
      <c r="A6" s="3"/>
    </row>
    <row r="7" ht="15" customHeight="1">
      <c r="A7" s="3"/>
    </row>
    <row r="8" s="116" customFormat="1" ht="15" customHeight="1">
      <c r="A8" s="24"/>
    </row>
    <row r="9" ht="60" customHeight="1">
      <c r="A9" s="23" t="s">
        <v>132</v>
      </c>
    </row>
    <row r="10" ht="15" customHeight="1">
      <c r="A10" s="3" t="s">
        <v>320</v>
      </c>
    </row>
    <row r="11" ht="15" customHeight="1">
      <c r="A11" s="3" t="s">
        <v>331</v>
      </c>
    </row>
    <row r="12" ht="15" customHeight="1">
      <c r="A12" s="3" t="s">
        <v>332</v>
      </c>
    </row>
    <row r="13" s="116" customFormat="1" ht="15" customHeight="1">
      <c r="A13" s="3" t="s">
        <v>342</v>
      </c>
    </row>
    <row r="14" s="116" customFormat="1" ht="30" customHeight="1">
      <c r="A14" s="98" t="s">
        <v>343</v>
      </c>
    </row>
    <row r="15" ht="30" customHeight="1">
      <c r="A15" s="23" t="s">
        <v>133</v>
      </c>
    </row>
    <row r="16" ht="15" customHeight="1">
      <c r="A16" s="3" t="s">
        <v>333</v>
      </c>
    </row>
    <row r="17" ht="41.25" customHeight="1">
      <c r="A17" s="98" t="s">
        <v>341</v>
      </c>
    </row>
    <row r="18" ht="99.95" customHeight="1">
      <c r="A18" s="98" t="s">
        <v>335</v>
      </c>
    </row>
    <row r="19" ht="26.25" customHeight="1">
      <c r="A19" s="98" t="s">
        <v>321</v>
      </c>
    </row>
    <row r="20" ht="30" customHeight="1">
      <c r="A20" s="98" t="s">
        <v>322</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69" customWidth="1"/>
    <col min="7" max="16384" width="8.8515625" style="1" customWidth="1"/>
  </cols>
  <sheetData>
    <row r="1" ht="15">
      <c r="A1" s="6" t="s">
        <v>135</v>
      </c>
    </row>
    <row r="2" spans="1:5" ht="30" customHeight="1">
      <c r="A2" s="148" t="s">
        <v>158</v>
      </c>
      <c r="B2" s="148"/>
      <c r="C2" s="148"/>
      <c r="D2" s="148"/>
      <c r="E2" s="148"/>
    </row>
    <row r="4" spans="1:6" s="6" customFormat="1" ht="30" customHeight="1">
      <c r="A4" s="44" t="s">
        <v>59</v>
      </c>
      <c r="B4" s="43" t="s">
        <v>36</v>
      </c>
      <c r="C4" s="43" t="s">
        <v>37</v>
      </c>
      <c r="D4" s="43" t="s">
        <v>38</v>
      </c>
      <c r="E4" s="65" t="s">
        <v>138</v>
      </c>
      <c r="F4" s="65" t="s">
        <v>166</v>
      </c>
    </row>
    <row r="5" spans="1:6" s="6" customFormat="1" ht="30" customHeight="1">
      <c r="A5" s="58" t="s">
        <v>186</v>
      </c>
      <c r="B5" s="117">
        <v>2.5</v>
      </c>
      <c r="C5" s="117" t="s">
        <v>255</v>
      </c>
      <c r="D5" s="117">
        <v>7.3</v>
      </c>
      <c r="E5" s="117">
        <v>9.6897301669</v>
      </c>
      <c r="F5" s="70" t="s">
        <v>167</v>
      </c>
    </row>
    <row r="6" spans="1:6" s="6" customFormat="1" ht="30" customHeight="1">
      <c r="A6" s="58" t="s">
        <v>41</v>
      </c>
      <c r="B6" s="117">
        <v>3</v>
      </c>
      <c r="C6" s="117" t="s">
        <v>256</v>
      </c>
      <c r="D6" s="117">
        <v>7.9</v>
      </c>
      <c r="E6" s="117">
        <v>10.044919839</v>
      </c>
      <c r="F6" s="70" t="s">
        <v>167</v>
      </c>
    </row>
    <row r="7" spans="1:6" s="6" customFormat="1" ht="30" customHeight="1">
      <c r="A7" s="58" t="s">
        <v>42</v>
      </c>
      <c r="B7" s="117">
        <v>2</v>
      </c>
      <c r="C7" s="117" t="s">
        <v>257</v>
      </c>
      <c r="D7" s="117">
        <v>6.8</v>
      </c>
      <c r="E7" s="117">
        <v>9.3317844179</v>
      </c>
      <c r="F7" s="70" t="s">
        <v>167</v>
      </c>
    </row>
    <row r="8" spans="1:6" ht="30" customHeight="1">
      <c r="A8" s="58" t="s">
        <v>187</v>
      </c>
      <c r="B8" s="117">
        <v>6.8</v>
      </c>
      <c r="C8" s="117" t="s">
        <v>258</v>
      </c>
      <c r="D8" s="117">
        <v>52.5</v>
      </c>
      <c r="E8" s="117">
        <v>59.050480041</v>
      </c>
      <c r="F8" s="70" t="s">
        <v>167</v>
      </c>
    </row>
    <row r="9" spans="1:6" ht="30" customHeight="1">
      <c r="A9" s="58" t="s">
        <v>39</v>
      </c>
      <c r="B9" s="117">
        <v>6.9</v>
      </c>
      <c r="C9" s="117" t="s">
        <v>259</v>
      </c>
      <c r="D9" s="117">
        <v>49.2</v>
      </c>
      <c r="E9" s="117">
        <v>54.828897947</v>
      </c>
      <c r="F9" s="70" t="s">
        <v>167</v>
      </c>
    </row>
    <row r="10" spans="1:6" ht="30" customHeight="1">
      <c r="A10" s="58" t="s">
        <v>40</v>
      </c>
      <c r="B10" s="117">
        <v>6.6</v>
      </c>
      <c r="C10" s="117" t="s">
        <v>260</v>
      </c>
      <c r="D10" s="117">
        <v>55.9</v>
      </c>
      <c r="E10" s="117">
        <v>63.304819292</v>
      </c>
      <c r="F10" s="70" t="s">
        <v>167</v>
      </c>
    </row>
    <row r="11" spans="1:6" ht="30" customHeight="1">
      <c r="A11" s="58" t="s">
        <v>136</v>
      </c>
      <c r="B11" s="117">
        <v>82.1</v>
      </c>
      <c r="C11" s="117" t="s">
        <v>261</v>
      </c>
      <c r="D11" s="117" t="s">
        <v>262</v>
      </c>
      <c r="E11" s="117">
        <v>75.618811262</v>
      </c>
      <c r="F11" s="70" t="s">
        <v>168</v>
      </c>
    </row>
    <row r="12" spans="1:6" ht="30" customHeight="1">
      <c r="A12" s="58" t="s">
        <v>137</v>
      </c>
      <c r="B12" s="117">
        <v>26.2</v>
      </c>
      <c r="C12" s="118" t="s">
        <v>164</v>
      </c>
      <c r="D12" s="117">
        <v>40.6</v>
      </c>
      <c r="E12" s="117">
        <v>65.446344529</v>
      </c>
      <c r="F12" s="70" t="s">
        <v>169</v>
      </c>
    </row>
    <row r="14" ht="15">
      <c r="A14" s="1" t="s">
        <v>165</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1"/>
  <sheetViews>
    <sheetView workbookViewId="0" topLeftCell="A1">
      <selection activeCell="F1" sqref="F1"/>
    </sheetView>
  </sheetViews>
  <sheetFormatPr defaultColWidth="10.421875" defaultRowHeight="15"/>
  <cols>
    <col min="1" max="1" width="12.7109375" style="40" customWidth="1"/>
    <col min="2" max="2" width="18.7109375" style="40" customWidth="1"/>
    <col min="3" max="6" width="11.7109375" style="40" customWidth="1"/>
    <col min="7" max="7" width="3.7109375" style="40" customWidth="1"/>
    <col min="8" max="16384" width="10.421875" style="40" customWidth="1"/>
  </cols>
  <sheetData>
    <row r="1" ht="15">
      <c r="A1" s="53" t="s">
        <v>139</v>
      </c>
    </row>
    <row r="3" ht="15">
      <c r="A3" s="40" t="s">
        <v>147</v>
      </c>
    </row>
    <row r="5" spans="1:6" ht="15">
      <c r="A5" s="12" t="s">
        <v>148</v>
      </c>
      <c r="B5" s="12"/>
      <c r="C5" s="12"/>
      <c r="D5" s="12"/>
      <c r="E5" s="12"/>
      <c r="F5" s="12"/>
    </row>
    <row r="6" spans="1:6" ht="15">
      <c r="A6" s="47"/>
      <c r="B6" s="47"/>
      <c r="C6" s="47" t="s">
        <v>45</v>
      </c>
      <c r="D6" s="47" t="s">
        <v>46</v>
      </c>
      <c r="E6" s="47" t="s">
        <v>47</v>
      </c>
      <c r="F6" s="47" t="s">
        <v>51</v>
      </c>
    </row>
    <row r="7" spans="1:6" ht="15" customHeight="1">
      <c r="A7" s="149" t="s">
        <v>138</v>
      </c>
      <c r="B7" s="47" t="s">
        <v>140</v>
      </c>
      <c r="C7" s="74">
        <v>184.566581</v>
      </c>
      <c r="D7" s="74">
        <v>434.471069</v>
      </c>
      <c r="E7" s="74">
        <v>69.604573</v>
      </c>
      <c r="F7" s="74">
        <v>688.642223</v>
      </c>
    </row>
    <row r="8" spans="1:6" ht="15">
      <c r="A8" s="149"/>
      <c r="B8" s="47" t="s">
        <v>141</v>
      </c>
      <c r="C8" s="74">
        <v>94.731446</v>
      </c>
      <c r="D8" s="74">
        <v>202.259361</v>
      </c>
      <c r="E8" s="74">
        <v>39.773379</v>
      </c>
      <c r="F8" s="74">
        <v>336.764186</v>
      </c>
    </row>
    <row r="9" spans="1:6" ht="15">
      <c r="A9" s="149"/>
      <c r="B9" s="47" t="s">
        <v>142</v>
      </c>
      <c r="C9" s="74">
        <v>89.835135</v>
      </c>
      <c r="D9" s="74">
        <v>232.211708</v>
      </c>
      <c r="E9" s="74">
        <v>29.831194</v>
      </c>
      <c r="F9" s="74">
        <v>351.878037</v>
      </c>
    </row>
    <row r="10" spans="1:6" ht="15">
      <c r="A10" s="149"/>
      <c r="B10" s="47" t="s">
        <v>143</v>
      </c>
      <c r="C10" s="74">
        <v>727.554403</v>
      </c>
      <c r="D10" s="74">
        <v>3297.475968</v>
      </c>
      <c r="E10" s="74">
        <v>1796.586882</v>
      </c>
      <c r="F10" s="74">
        <v>5821.617253</v>
      </c>
    </row>
    <row r="11" spans="1:6" ht="15">
      <c r="A11" s="149"/>
      <c r="B11" s="47" t="s">
        <v>144</v>
      </c>
      <c r="C11" s="74">
        <v>402.300456</v>
      </c>
      <c r="D11" s="74">
        <v>1532.83956</v>
      </c>
      <c r="E11" s="74">
        <v>1030.207474</v>
      </c>
      <c r="F11" s="74">
        <v>2965.34749</v>
      </c>
    </row>
    <row r="12" spans="1:6" ht="15">
      <c r="A12" s="149"/>
      <c r="B12" s="47" t="s">
        <v>145</v>
      </c>
      <c r="C12" s="74">
        <v>325.253947</v>
      </c>
      <c r="D12" s="74">
        <v>1764.636408</v>
      </c>
      <c r="E12" s="74">
        <v>766.379408</v>
      </c>
      <c r="F12" s="74">
        <v>2856.269763</v>
      </c>
    </row>
    <row r="13" spans="1:6" ht="15">
      <c r="A13" s="149"/>
      <c r="B13" s="47" t="s">
        <v>48</v>
      </c>
      <c r="C13" s="74">
        <v>156.312119</v>
      </c>
      <c r="D13" s="74">
        <v>636.592251</v>
      </c>
      <c r="E13" s="74">
        <v>392.656785</v>
      </c>
      <c r="F13" s="74">
        <v>1185.561155</v>
      </c>
    </row>
    <row r="14" spans="1:6" ht="15">
      <c r="A14" s="149"/>
      <c r="B14" s="47" t="s">
        <v>49</v>
      </c>
      <c r="C14" s="74">
        <v>322.85855</v>
      </c>
      <c r="D14" s="74">
        <v>1552.627178</v>
      </c>
      <c r="E14" s="74">
        <v>982.840367</v>
      </c>
      <c r="F14" s="74">
        <v>2858.326095</v>
      </c>
    </row>
    <row r="15" spans="1:6" ht="15">
      <c r="A15" s="149"/>
      <c r="B15" s="47" t="s">
        <v>146</v>
      </c>
      <c r="C15" s="74">
        <v>248.383734</v>
      </c>
      <c r="D15" s="74">
        <v>1108.256539</v>
      </c>
      <c r="E15" s="74">
        <v>421.08973</v>
      </c>
      <c r="F15" s="74">
        <v>1777.730003</v>
      </c>
    </row>
    <row r="18" spans="1:6" ht="15">
      <c r="A18" s="12" t="s">
        <v>44</v>
      </c>
      <c r="B18" s="12"/>
      <c r="C18" s="12"/>
      <c r="D18" s="12"/>
      <c r="E18" s="12"/>
      <c r="F18" s="12"/>
    </row>
    <row r="19" spans="1:6" ht="15">
      <c r="A19" s="120" t="s">
        <v>339</v>
      </c>
      <c r="B19" s="121"/>
      <c r="C19" s="121"/>
      <c r="D19" s="121"/>
      <c r="E19" s="121"/>
      <c r="F19" s="122"/>
    </row>
    <row r="20" spans="1:6" ht="15">
      <c r="A20" s="47"/>
      <c r="B20" s="47"/>
      <c r="C20" s="47" t="s">
        <v>45</v>
      </c>
      <c r="D20" s="47" t="s">
        <v>46</v>
      </c>
      <c r="E20" s="47" t="s">
        <v>47</v>
      </c>
      <c r="F20" s="47" t="s">
        <v>51</v>
      </c>
    </row>
    <row r="21" spans="1:19" ht="15">
      <c r="A21" s="149" t="s">
        <v>50</v>
      </c>
      <c r="B21" s="47" t="s">
        <v>140</v>
      </c>
      <c r="C21" s="74">
        <v>183.613</v>
      </c>
      <c r="D21" s="74">
        <v>450.266</v>
      </c>
      <c r="E21" s="74">
        <v>46.865</v>
      </c>
      <c r="F21" s="74">
        <v>680.744</v>
      </c>
      <c r="Q21" s="119"/>
      <c r="R21" s="119"/>
      <c r="S21" s="119"/>
    </row>
    <row r="22" spans="1:19" ht="15">
      <c r="A22" s="149"/>
      <c r="B22" s="47" t="s">
        <v>141</v>
      </c>
      <c r="C22" s="74">
        <v>87.27</v>
      </c>
      <c r="D22" s="74">
        <v>218.428</v>
      </c>
      <c r="E22" s="74">
        <v>28.742</v>
      </c>
      <c r="F22" s="74">
        <v>334.44</v>
      </c>
      <c r="Q22" s="119"/>
      <c r="R22" s="119"/>
      <c r="S22" s="119"/>
    </row>
    <row r="23" spans="1:19" ht="15">
      <c r="A23" s="149"/>
      <c r="B23" s="47" t="s">
        <v>142</v>
      </c>
      <c r="C23" s="74">
        <v>96.344</v>
      </c>
      <c r="D23" s="74">
        <v>231.838</v>
      </c>
      <c r="E23" s="74">
        <v>18.123</v>
      </c>
      <c r="F23" s="74">
        <v>346.304</v>
      </c>
      <c r="Q23" s="119"/>
      <c r="R23" s="119"/>
      <c r="S23" s="119"/>
    </row>
    <row r="24" spans="1:19" ht="15">
      <c r="A24" s="149"/>
      <c r="B24" s="47" t="s">
        <v>143</v>
      </c>
      <c r="C24" s="74">
        <v>793.033</v>
      </c>
      <c r="D24" s="74">
        <v>3381.01</v>
      </c>
      <c r="E24" s="74">
        <v>1660.066</v>
      </c>
      <c r="F24" s="74">
        <v>5834.108</v>
      </c>
      <c r="Q24" s="119"/>
      <c r="R24" s="119"/>
      <c r="S24" s="119"/>
    </row>
    <row r="25" spans="1:19" ht="15">
      <c r="A25" s="149"/>
      <c r="B25" s="47" t="s">
        <v>144</v>
      </c>
      <c r="C25" s="74">
        <v>441.9</v>
      </c>
      <c r="D25" s="74">
        <v>1568.796</v>
      </c>
      <c r="E25" s="74">
        <v>963.38</v>
      </c>
      <c r="F25" s="74">
        <v>2974.076</v>
      </c>
      <c r="Q25" s="119"/>
      <c r="R25" s="119"/>
      <c r="S25" s="119"/>
    </row>
    <row r="26" spans="1:19" ht="15">
      <c r="A26" s="149"/>
      <c r="B26" s="47" t="s">
        <v>145</v>
      </c>
      <c r="C26" s="74">
        <v>351.133</v>
      </c>
      <c r="D26" s="74">
        <v>1812.214</v>
      </c>
      <c r="E26" s="74">
        <v>696.686</v>
      </c>
      <c r="F26" s="74">
        <v>2860.032</v>
      </c>
      <c r="Q26" s="119"/>
      <c r="R26" s="119"/>
      <c r="S26" s="119"/>
    </row>
    <row r="27" spans="1:19" ht="15">
      <c r="A27" s="149"/>
      <c r="B27" s="47" t="s">
        <v>48</v>
      </c>
      <c r="C27" s="74">
        <v>157.598</v>
      </c>
      <c r="D27" s="74">
        <v>653.677</v>
      </c>
      <c r="E27" s="74">
        <v>380.058</v>
      </c>
      <c r="F27" s="74">
        <v>1191.333</v>
      </c>
      <c r="Q27" s="119"/>
      <c r="R27" s="119"/>
      <c r="S27" s="119"/>
    </row>
    <row r="28" spans="1:19" ht="15">
      <c r="A28" s="149"/>
      <c r="B28" s="47" t="s">
        <v>49</v>
      </c>
      <c r="C28" s="74">
        <v>347.408</v>
      </c>
      <c r="D28" s="74">
        <v>1620.259</v>
      </c>
      <c r="E28" s="74">
        <v>894.621</v>
      </c>
      <c r="F28" s="74">
        <v>2862.288</v>
      </c>
      <c r="Q28" s="119"/>
      <c r="R28" s="119"/>
      <c r="S28" s="119"/>
    </row>
    <row r="29" spans="1:19" ht="15">
      <c r="A29" s="149"/>
      <c r="B29" s="47" t="s">
        <v>146</v>
      </c>
      <c r="C29" s="74">
        <v>288.027</v>
      </c>
      <c r="D29" s="74">
        <v>1107.074</v>
      </c>
      <c r="E29" s="74">
        <v>385.386</v>
      </c>
      <c r="F29" s="74">
        <v>1780.487</v>
      </c>
      <c r="Q29" s="119"/>
      <c r="R29" s="119"/>
      <c r="S29" s="119"/>
    </row>
    <row r="30" ht="15">
      <c r="A30" s="14"/>
    </row>
    <row r="31" spans="2:6" ht="15">
      <c r="B31" s="14"/>
      <c r="C31" s="14"/>
      <c r="D31" s="14"/>
      <c r="E31" s="14"/>
      <c r="F31" s="14"/>
    </row>
    <row r="32" spans="1:6" ht="15">
      <c r="A32" s="12" t="s">
        <v>149</v>
      </c>
      <c r="B32" s="47"/>
      <c r="C32" s="47" t="s">
        <v>45</v>
      </c>
      <c r="D32" s="47" t="s">
        <v>46</v>
      </c>
      <c r="E32" s="47" t="s">
        <v>47</v>
      </c>
      <c r="F32" s="47" t="s">
        <v>51</v>
      </c>
    </row>
    <row r="33" spans="1:6" ht="13.9" customHeight="1">
      <c r="A33" s="136" t="s">
        <v>150</v>
      </c>
      <c r="B33" s="47" t="s">
        <v>140</v>
      </c>
      <c r="C33" s="74">
        <f>+(C21-C7)/C21*100</f>
        <v>-0.519342856987258</v>
      </c>
      <c r="D33" s="74">
        <f aca="true" t="shared" si="0" ref="D33:F33">+(D21-D7)/D21*100</f>
        <v>3.507911101437821</v>
      </c>
      <c r="E33" s="74">
        <f>+(E21-E7)/E21*100</f>
        <v>-48.52144030726554</v>
      </c>
      <c r="F33" s="74">
        <f t="shared" si="0"/>
        <v>-1.1602339499136116</v>
      </c>
    </row>
    <row r="34" spans="1:6" ht="15">
      <c r="A34" s="136"/>
      <c r="B34" s="47" t="s">
        <v>141</v>
      </c>
      <c r="C34" s="74">
        <f aca="true" t="shared" si="1" ref="C34:F34">+(C22-C8)/C22*100</f>
        <v>-8.549840724189309</v>
      </c>
      <c r="D34" s="74">
        <f t="shared" si="1"/>
        <v>7.402273975863894</v>
      </c>
      <c r="E34" s="74">
        <f t="shared" si="1"/>
        <v>-38.380693758263156</v>
      </c>
      <c r="F34" s="74">
        <f t="shared" si="1"/>
        <v>-0.6949485707451254</v>
      </c>
    </row>
    <row r="35" spans="1:6" ht="15">
      <c r="A35" s="136"/>
      <c r="B35" s="47" t="s">
        <v>142</v>
      </c>
      <c r="C35" s="74">
        <f aca="true" t="shared" si="2" ref="C35:F35">+(C23-C9)/C23*100</f>
        <v>6.755859212820726</v>
      </c>
      <c r="D35" s="74">
        <f t="shared" si="2"/>
        <v>-0.16119359207722353</v>
      </c>
      <c r="E35" s="74">
        <f t="shared" si="2"/>
        <v>-64.6040611377807</v>
      </c>
      <c r="F35" s="74">
        <f t="shared" si="2"/>
        <v>-1.6095791558861674</v>
      </c>
    </row>
    <row r="36" spans="1:6" ht="15">
      <c r="A36" s="136"/>
      <c r="B36" s="47" t="s">
        <v>143</v>
      </c>
      <c r="C36" s="74">
        <f aca="true" t="shared" si="3" ref="C36:F36">+(C24-C10)/C24*100</f>
        <v>8.256730426098288</v>
      </c>
      <c r="D36" s="74">
        <f t="shared" si="3"/>
        <v>2.470682784138468</v>
      </c>
      <c r="E36" s="74">
        <f t="shared" si="3"/>
        <v>-8.223822546814405</v>
      </c>
      <c r="F36" s="74">
        <f t="shared" si="3"/>
        <v>0.21409865912663645</v>
      </c>
    </row>
    <row r="37" spans="1:6" ht="15">
      <c r="A37" s="136"/>
      <c r="B37" s="47" t="s">
        <v>144</v>
      </c>
      <c r="C37" s="74">
        <f aca="true" t="shared" si="4" ref="C37:F37">+(C25-C11)/C25*100</f>
        <v>8.961200271554647</v>
      </c>
      <c r="D37" s="74">
        <f t="shared" si="4"/>
        <v>2.2919767770953112</v>
      </c>
      <c r="E37" s="74">
        <f t="shared" si="4"/>
        <v>-6.936771990284213</v>
      </c>
      <c r="F37" s="74">
        <f t="shared" si="4"/>
        <v>0.2934864475554732</v>
      </c>
    </row>
    <row r="38" spans="1:6" ht="15">
      <c r="A38" s="136"/>
      <c r="B38" s="47" t="s">
        <v>145</v>
      </c>
      <c r="C38" s="74">
        <f aca="true" t="shared" si="5" ref="C38:F38">+(C26-C12)/C26*100</f>
        <v>7.370156892117802</v>
      </c>
      <c r="D38" s="74">
        <f t="shared" si="5"/>
        <v>2.6253848607283614</v>
      </c>
      <c r="E38" s="74">
        <f t="shared" si="5"/>
        <v>-10.003560858119723</v>
      </c>
      <c r="F38" s="74">
        <f t="shared" si="5"/>
        <v>0.13154527641650052</v>
      </c>
    </row>
    <row r="39" spans="1:6" ht="15">
      <c r="A39" s="136"/>
      <c r="B39" s="47" t="s">
        <v>48</v>
      </c>
      <c r="C39" s="74">
        <f aca="true" t="shared" si="6" ref="C39:F39">+(C27-C13)/C27*100</f>
        <v>0.8159246944758293</v>
      </c>
      <c r="D39" s="74">
        <f t="shared" si="6"/>
        <v>2.613637775231496</v>
      </c>
      <c r="E39" s="74">
        <f t="shared" si="6"/>
        <v>-3.3149637686879423</v>
      </c>
      <c r="F39" s="74">
        <f t="shared" si="6"/>
        <v>0.48448628553057665</v>
      </c>
    </row>
    <row r="40" spans="1:6" ht="15">
      <c r="A40" s="136"/>
      <c r="B40" s="47" t="s">
        <v>49</v>
      </c>
      <c r="C40" s="74">
        <f aca="true" t="shared" si="7" ref="C40:F40">+(C28-C14)/C28*100</f>
        <v>7.066460760834533</v>
      </c>
      <c r="D40" s="74">
        <f t="shared" si="7"/>
        <v>4.174136480649085</v>
      </c>
      <c r="E40" s="74">
        <f t="shared" si="7"/>
        <v>-9.861088326788666</v>
      </c>
      <c r="F40" s="74">
        <f t="shared" si="7"/>
        <v>0.13841741292281265</v>
      </c>
    </row>
    <row r="41" spans="1:6" ht="15">
      <c r="A41" s="136"/>
      <c r="B41" s="47" t="s">
        <v>146</v>
      </c>
      <c r="C41" s="74">
        <f aca="true" t="shared" si="8" ref="C41:F41">+(C29-C15)/C29*100</f>
        <v>13.763732566738529</v>
      </c>
      <c r="D41" s="74">
        <f t="shared" si="8"/>
        <v>-0.1068166174980088</v>
      </c>
      <c r="E41" s="74">
        <f t="shared" si="8"/>
        <v>-9.264407632866774</v>
      </c>
      <c r="F41" s="74">
        <f t="shared" si="8"/>
        <v>0.15484510698478465</v>
      </c>
    </row>
  </sheetData>
  <mergeCells count="3">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2024-01-18T14:59:36Z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2024-01-10T16:43:21Z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8595bf8a-e0c0-4c71-bf3a-9e8b466bfcf8</vt:lpwstr>
  </property>
  <property fmtid="{D5CDD505-2E9C-101B-9397-08002B2CF9AE}" pid="8" name="MSIP_Label_6bd9ddd1-4d20-43f6-abfa-fc3c07406f94_ContentBits">
    <vt:lpwstr>0</vt:lpwstr>
  </property>
</Properties>
</file>