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COVID-19" sheetId="24" r:id="rId8"/>
    <sheet name="15.2" sheetId="18" r:id="rId9"/>
    <sheet name="15.3" sheetId="19" r:id="rId10"/>
    <sheet name="18.1" sheetId="12" r:id="rId11"/>
    <sheet name="18.5.1" sheetId="15" r:id="rId12"/>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<sst xmlns="http://schemas.openxmlformats.org/spreadsheetml/2006/main" count="695" uniqueCount="349">
  <si>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</si>
  <si>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</si>
  <si>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</si>
  <si>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</si>
  <si>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</si>
  <si>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</si>
  <si>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</si>
  <si>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</si>
  <si>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</si>
  <si>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</si>
  <si>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</si>
  <si>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</si>
  <si>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</si>
  <si>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</si>
  <si>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</si>
  <si>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</si>
  <si>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</si>
  <si>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</si>
  <si>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</si>
  <si>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</si>
  <si>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</si>
  <si>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</si>
  <si>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</si>
  <si>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</si>
  <si>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</si>
  <si>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</si>
  <si>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</si>
  <si>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</si>
  <si>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</si>
  <si>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</si>
  <si>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</si>
  <si>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</si>
  <si>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</si>
  <si>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</si>
  <si>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</si>
  <si>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</si>
  <si>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</si>
  <si>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</si>
  <si>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</si>
  <si>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</si>
  <si>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</si>
  <si>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</si>
  <si>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</si>
  <si>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</si>
  <si>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</si>
  <si>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</si>
  <si>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</si>
  <si>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</si>
  <si>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</si>
  <si>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</si>
  <si>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</si>
  <si>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</si>
  <si>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</si>
  <si>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</si>
  <si>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</si>
  <si>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</si>
  <si>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</si>
  <si>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</si>
  <si>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</si>
  <si>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</si>
  <si>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</si>
  <si>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</si>
  <si>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</si>
  <si>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</si>
  <si>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</si>
  <si>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</si>
  <si>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</si>
  <si>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</si>
  <si>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</si>
  <si>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</si>
  <si>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</si>
  <si>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</si>
  <si>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</si>
  <si>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</si>
  <si>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</si>
  <si>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</si>
  <si>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</si>
  <si>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</si>
  <si>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</si>
  <si>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</si>
  <si>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</si>
  <si>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</si>
  <si>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</si>
  <si>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</si>
  <si>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</si>
  <si>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</si>
  <si>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</si>
  <si>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</si>
  <si>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</si>
  <si>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</si>
  <si>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</si>
  <si>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</si>
  <si>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</si>
  <si>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</si>
  <si>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</si>
  <si>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</si>
  <si>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</si>
  <si>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</si>
  <si>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</si>
  <si>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</si>
  <si>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</si>
  <si>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</si>
  <si>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</si>
  <si>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</si>
  <si>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</si>
  <si>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</si>
  <si>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</si>
  <si>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</si>
  <si>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</si>
  <si>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</si>
  <si>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</si>
  <si>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</si>
  <si>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</si>
  <si>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</si>
  <si>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</si>
  <si>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</si>
  <si>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</si>
  <si>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</si>
  <si>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</si>
  <si>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</si>
  <si>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</si>
  <si>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</si>
  <si>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</si>
  <si>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</si>
  <si>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</si>
  <si>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</si>
  <si>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</si>
  <si>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</si>
  <si>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</si>
  <si>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</si>
  <si>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</si>
  <si>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</si>
  <si>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</si>
  <si>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</si>
  <si>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</si>
  <si>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</si>
  <si>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</si>
  <si>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</si>
  <si>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</si>
  <si>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</si>
  <si>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</si>
  <si>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</si>
  <si>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</si>
  <si>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</si>
  <si>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</si>
  <si>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</si>
  <si>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</si>
  <si>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</si>
  <si>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</si>
  <si>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</si>
  <si>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</si>
  <si>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</si>
  <si>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</si>
  <si>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</si>
  <si>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</si>
  <si>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</si>
  <si>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</si>
  <si>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</si>
  <si>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</si>
  <si>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</si>
  <si>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</si>
  <si>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</si>
  <si>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</si>
  <si>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</si>
  <si>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</si>
  <si>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</si>
  <si>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</si>
  <si>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</si>
  <si>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</si>
  <si>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</si>
  <si>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</si>
  <si>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</si>
  <si>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</si>
  <si>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</si>
  <si>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</si>
  <si>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</si>
  <si>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</si>
  <si>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</si>
  <si>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</si>
  <si>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</si>
  <si>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</si>
  <si>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</si>
  <si>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</si>
  <si>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</si>
  <si>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</si>
  <si>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</si>
  <si>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</si>
  <si>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</si>
  <si>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</si>
  <si>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</si>
  <si>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</si>
  <si>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</si>
  <si>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</si>
  <si>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</si>
  <si>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</si>
  <si>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</si>
  <si>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</si>
  <si>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</si>
  <si>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</si>
  <si>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</si>
  <si>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</si>
  <si>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</si>
  <si>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</si>
  <si>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</si>
  <si>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</si>
  <si>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</si>
  <si>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</si>
  <si>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</si>
  <si>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</si>
  <si>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</si>
  <si>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</si>
  <si>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</si>
  <si>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</si>
  <si>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</si>
  <si>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</si>
  <si>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</si>
  <si>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</si>
  <si>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</si>
  <si>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</si>
  <si>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</si>
  <si>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</si>
  <si>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</si>
  <si>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</si>
  <si>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</si>
  <si>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</si>
  <si>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</si>
  <si>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</si>
  <si>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</si>
  <si>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</si>
  <si>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</si>
  <si>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</si>
  <si>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</si>
  <si>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</si>
  <si>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</si>
  <si>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</si>
  <si>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</si>
  <si>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</si>
  <si>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</si>
  <si>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</si>
  <si>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</si>
  <si>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</si>
  <si>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</si>
  <si>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</si>
  <si>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</si>
  <si>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</si>
  <si>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</si>
  <si>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</si>
  <si>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</si>
  <si>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</si>
  <si>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</si>
  <si>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</si>
  <si>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</si>
  <si>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</si>
  <si>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</si>
  <si>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</si>
  <si>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</si>
  <si>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</si>
  <si>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</si>
  <si>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RESTIME</t>
  </si>
  <si>
    <t>HATYEAR</t>
  </si>
  <si>
    <t>Voluntary</t>
  </si>
  <si>
    <t>X</t>
  </si>
  <si>
    <t xml:space="preserve">REGION, DEG_URB, HHINCOME, SEX, BIRTHYEAR,
BIRTHPLACE, RESTIME, HATLEVEL, HATFIELD,
HATYEAR, JOBISCO, </t>
  </si>
  <si>
    <t>individual level</t>
  </si>
  <si>
    <t>75,10-90.54</t>
  </si>
  <si>
    <t>50,05-71,39</t>
  </si>
  <si>
    <t>65,79-79.11</t>
  </si>
  <si>
    <t>11,18-13,73</t>
  </si>
  <si>
    <t>42,17-46.00</t>
  </si>
  <si>
    <t>46,38-51,76</t>
  </si>
  <si>
    <t>36,58-42,03</t>
  </si>
  <si>
    <t>36,86-51,62</t>
  </si>
  <si>
    <t>43,82-52,52</t>
  </si>
  <si>
    <t>50,88-56,73</t>
  </si>
  <si>
    <t>26,95-32.67</t>
  </si>
  <si>
    <t>23,91-36,37</t>
  </si>
  <si>
    <t>32,93-38,58</t>
  </si>
  <si>
    <t>55,93-60,90</t>
  </si>
  <si>
    <t>51,21-55,69</t>
  </si>
  <si>
    <t>12,32-25,50</t>
  </si>
  <si>
    <t>19,82-27,16</t>
  </si>
  <si>
    <t>72,61-76,10</t>
  </si>
  <si>
    <t>481,05-644,98</t>
  </si>
  <si>
    <t>65,09-92,08</t>
  </si>
  <si>
    <t>551,10-841,54</t>
  </si>
  <si>
    <t>51,46-69.34</t>
  </si>
  <si>
    <t>76,54-80,06</t>
  </si>
  <si>
    <t>Reference period: 2022 (Population without conscripts)</t>
  </si>
  <si>
    <t>*</t>
  </si>
  <si>
    <t>* Not available</t>
  </si>
  <si>
    <t>Precision threshold for standard error set in regulation</t>
  </si>
  <si>
    <t>Comment</t>
  </si>
  <si>
    <t>FEDOUTCOMEMAIN</t>
  </si>
  <si>
    <t>NFEPAID2</t>
  </si>
  <si>
    <t>None</t>
  </si>
  <si>
    <t>First the respondent listed all the courses and trainings he/she had taken,
and then the random selection was done by Blaise software. In other words, the random selection was built inside the questionnaire.</t>
  </si>
  <si>
    <t>Additional COVID-19 variables were asked, see sheet 'COVID-19'.</t>
  </si>
  <si>
    <t>The effects of the corona pandemic</t>
  </si>
  <si>
    <t>Instructions</t>
  </si>
  <si>
    <t>N1</t>
  </si>
  <si>
    <t>You have previously described the formal and/or non-formal education and training activities in which you have participated or are currently participating.
During the last 12 months, did the COVID-19 situation affect your participation in such learning activities? Take into account both training activities you took part in and those you were planning to take part in.</t>
  </si>
  <si>
    <t>1. yes
2. no</t>
  </si>
  <si>
    <t>Apart from following the hygienic and distancing rules (wash hands, wear mouth and nose mask and respect distance of 1-2m)</t>
  </si>
  <si>
    <t>N1a</t>
  </si>
  <si>
    <t>During the last 12 months, has the COVID-19 situation affected your participation in training activities in the following ways:  
You participated more in such learning activities?</t>
  </si>
  <si>
    <t xml:space="preserve">N1b </t>
  </si>
  <si>
    <t xml:space="preserve">(During the last 12 months, has the COVID-19 situation affected your participation in training activities in the following way:) 
You did more self-learning than participating in institutionalised learning activities? </t>
  </si>
  <si>
    <t>N1c</t>
  </si>
  <si>
    <t>(During the last 12 months, has the COVID-19 situation affected your participation in training activities in the following way:) 
Training providers offered a wider range of online courses and you took advantage of that?</t>
  </si>
  <si>
    <t xml:space="preserve">N1d </t>
  </si>
  <si>
    <t xml:space="preserve">(During the last 12 months, has the COVID-19 situation affected your participation in training activities in the following way:) 
A training provider postponed, interrupted or cancelled a learning activity? </t>
  </si>
  <si>
    <t xml:space="preserve">N1e </t>
  </si>
  <si>
    <t>(During the last 12 months, has the COVID-19 situation affected your participation in training activities in the following way:) 
A learning activity was provided in a different form due to COVID-19 which did not appeal to me?</t>
  </si>
  <si>
    <t>N1f</t>
  </si>
  <si>
    <t>(During the last 12 months, has the COVID-19 situation affected your participation in training activities in the following way:) 
A learning activity (FED/NFE) was changed into online course and I was not able to deal with that?</t>
  </si>
  <si>
    <t xml:space="preserve">N1g </t>
  </si>
  <si>
    <t>(During the last 12 months, has the COVID-19 situation affected your participation in training activities in the following way:) 
You were afraid of being infected with COVID-19 and therefore did not participate in on-site learning activities?</t>
  </si>
  <si>
    <t>N1h</t>
  </si>
  <si>
    <t xml:space="preserve">(During the last 12 months, has the COVID-19 situation affected your participation in training activities in the following way:) 
You were afraid of infecting other people with COVID-19 and therefore did not participate in on-site learning activities? </t>
  </si>
  <si>
    <t xml:space="preserve">N1i </t>
  </si>
  <si>
    <t>(During the last 12 months, has the COVID-19 situation affected your participation in training activities in the following way:) 
Access was limited to people vaccinated against COVID-19 and therefore you could not participate?</t>
  </si>
  <si>
    <t xml:space="preserve">N1j </t>
  </si>
  <si>
    <t>(During the last 12 months, has the COVID-19 situation affected your participation in training activities in the following way:) 
You had health problems due to COVID-19 and therefore could not participate?</t>
  </si>
  <si>
    <t>N1k</t>
  </si>
  <si>
    <r>
      <t>(During the last 12 months, has the COVID-19 situation affected your participation in training activities in the following way:) 
Other effects</t>
    </r>
    <r>
      <rPr>
        <sz val="9"/>
        <color rgb="FFFF0000"/>
        <rFont val="Arial"/>
        <family val="2"/>
      </rPr>
      <t>?</t>
    </r>
  </si>
  <si>
    <t xml:space="preserve">N1kx </t>
  </si>
  <si>
    <t>Please specify?</t>
  </si>
  <si>
    <t>N2</t>
  </si>
  <si>
    <t>You have previously indicated that you did not participate in any formal or non-formal education and training activities.
During the last 12 months, did the COVID-19 situation affect your attitude or plans regarding such learning activities?</t>
  </si>
  <si>
    <t>N2a</t>
  </si>
  <si>
    <t xml:space="preserve">During the last 12 months, has the COVID-19 situation affected your participation in training activities in the following ways:
You did only self-learning instead of participating in institutionalised learning activities? </t>
  </si>
  <si>
    <t>N2b</t>
  </si>
  <si>
    <t xml:space="preserve">(During the last 12 months, has the COVID-19 situation affected your participation in training activities in the following ways:)
A training provider postponed or cancelled a learning activity? </t>
  </si>
  <si>
    <t>N2c</t>
  </si>
  <si>
    <t>(During the last 12 months, has the COVID-19 situation affected your participation in training activities in the following ways:)
A learning activity was provided in a different form due to COVID-19 which did not appeal to you?</t>
  </si>
  <si>
    <t>N2d</t>
  </si>
  <si>
    <t>(During the last 12 months, has the COVID-19 situation affected your participation in training activities in the following ways:)
A learning activity was changed into online course and you were not able to deal with that?</t>
  </si>
  <si>
    <t>N2e</t>
  </si>
  <si>
    <r>
      <t xml:space="preserve">(During the last 12 months, has the COVID-19 situation affected your participation in training activities in the following ways:)
</t>
    </r>
    <r>
      <rPr>
        <strike/>
        <sz val="9"/>
        <rFont val="Arial"/>
        <family val="2"/>
      </rPr>
      <t xml:space="preserve">
</t>
    </r>
    <r>
      <rPr>
        <sz val="9"/>
        <rFont val="Arial"/>
        <family val="2"/>
      </rPr>
      <t xml:space="preserve">You were afraid of being infected with COVID-19 and therefore did not participate in on-site learning activities </t>
    </r>
  </si>
  <si>
    <t>N2f</t>
  </si>
  <si>
    <r>
      <t>(During the last 12 months, has the COVID-19 situation affected your participation in training activities in the following ways:)</t>
    </r>
    <r>
      <rPr>
        <strike/>
        <sz val="9"/>
        <rFont val="Arial"/>
        <family val="2"/>
      </rPr>
      <t xml:space="preserve">
</t>
    </r>
    <r>
      <rPr>
        <sz val="9"/>
        <rFont val="Arial"/>
        <family val="2"/>
      </rPr>
      <t xml:space="preserve">You were afraid of infecting other people with COVID-19 and therefore did not participate in on-site learning activities </t>
    </r>
  </si>
  <si>
    <t>N2g</t>
  </si>
  <si>
    <t>(During the last 12 months, has the COVID-19 situation affected your participation in training activities in the following ways:)
Access was limited to people vaccinated against COVID-19 and therefore you could not participate</t>
  </si>
  <si>
    <t>N2h</t>
  </si>
  <si>
    <r>
      <t>(During the last 12 months, has the COVID-19 situation affected your participation in training activities in the following ways:)</t>
    </r>
    <r>
      <rPr>
        <strike/>
        <sz val="9"/>
        <rFont val="Arial"/>
        <family val="2"/>
      </rPr>
      <t xml:space="preserve">
</t>
    </r>
    <r>
      <rPr>
        <sz val="9"/>
        <rFont val="Arial"/>
        <family val="2"/>
      </rPr>
      <t xml:space="preserve"> You had health problems due to COVID-19 and therefore could not participate</t>
    </r>
  </si>
  <si>
    <t>N2i</t>
  </si>
  <si>
    <t>(During the last 12 months, has the COVID-19 situation affected your participation in training activities in the following ways:)
Other effects?</t>
  </si>
  <si>
    <t>N2ix</t>
  </si>
  <si>
    <t>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</si>
</sst>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24">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sz val="10"/>
      <name val="Calibri"/>
      <family val="2"/>
    </font>
    <font>
      <sz val="9"/>
      <color theme="9" tint="-0.4999699890613556"/>
      <name val="Arial"/>
      <family val="2"/>
    </font>
    <font>
      <sz val="9"/>
      <color rgb="FFFF0000"/>
      <name val="Arial"/>
      <family val="2"/>
    </font>
    <font>
      <sz val="9"/>
      <color theme="1"/>
      <name val="Arial"/>
      <family val="2"/>
    </font>
    <font>
      <strike/>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70">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left" vertical="center"/>
    </xf>
    <xf numFmtId="0" fontId="4" fillId="3" borderId="5" xfId="0" applyFont="1" applyFill="1" applyBorder="1" applyAlignment="1">
      <alignment horizontal="left" vertical="center" wrapText="1"/>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Fill="1" applyBorder="1" applyAlignment="1">
      <alignment horizontal="right" vertical="center"/>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4" fillId="2" borderId="1" xfId="0" applyFont="1" applyFill="1" applyBorder="1"/>
    <xf numFmtId="1" fontId="4" fillId="2" borderId="1" xfId="0" applyNumberFormat="1" applyFont="1" applyFill="1" applyBorder="1"/>
    <xf numFmtId="0" fontId="19" fillId="2" borderId="1" xfId="0" applyFont="1" applyFill="1" applyBorder="1" applyAlignment="1">
      <alignment horizontal="right" vertical="center"/>
    </xf>
    <xf numFmtId="1" fontId="1" fillId="2" borderId="1" xfId="0" applyNumberFormat="1" applyFont="1" applyFill="1" applyBorder="1" applyAlignment="1">
      <alignment horizontal="right"/>
    </xf>
    <xf numFmtId="1" fontId="19" fillId="2" borderId="1" xfId="0" applyNumberFormat="1" applyFont="1" applyFill="1" applyBorder="1" applyAlignment="1">
      <alignment horizontal="right" vertical="center"/>
    </xf>
    <xf numFmtId="164" fontId="4" fillId="2" borderId="1" xfId="0" applyNumberFormat="1" applyFont="1" applyFill="1" applyBorder="1" applyAlignment="1" quotePrefix="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17" fillId="2" borderId="1" xfId="0" applyFont="1" applyFill="1" applyBorder="1" applyAlignment="1">
      <alignment vertical="top" wrapText="1"/>
    </xf>
    <xf numFmtId="0" fontId="20" fillId="2" borderId="1" xfId="0" applyFont="1" applyFill="1" applyBorder="1" applyAlignment="1">
      <alignment vertical="top" wrapText="1"/>
    </xf>
    <xf numFmtId="0" fontId="22" fillId="2" borderId="1" xfId="0" applyFont="1" applyFill="1" applyBorder="1" applyAlignment="1">
      <alignment vertical="top" wrapText="1"/>
    </xf>
    <xf numFmtId="0" fontId="18" fillId="2" borderId="1"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spans="1:7" s="52" customFormat="1" ht="15">
      <c r="A3" s="51" t="s">
        <v>228</v>
      </c>
      <c r="B3" s="26"/>
      <c r="C3" s="26"/>
      <c r="D3" s="19"/>
      <c r="E3" s="19"/>
      <c r="F3" s="19"/>
      <c r="G3" s="19"/>
    </row>
    <row r="4" spans="1:5" s="52" customFormat="1" ht="15">
      <c r="A4" s="87"/>
      <c r="B4" s="83"/>
      <c r="C4" s="83" t="s">
        <v>193</v>
      </c>
      <c r="D4" s="83" t="s">
        <v>194</v>
      </c>
      <c r="E4" s="83" t="s">
        <v>241</v>
      </c>
    </row>
    <row r="5" spans="1:5" s="52" customFormat="1" ht="15.75">
      <c r="A5" s="88" t="s">
        <v>200</v>
      </c>
      <c r="B5" s="85"/>
      <c r="C5" s="85"/>
      <c r="D5" s="85"/>
      <c r="E5" s="85"/>
    </row>
    <row r="6" spans="1:5" s="52" customFormat="1" ht="15">
      <c r="A6" s="90" t="s">
        <v>201</v>
      </c>
      <c r="B6" s="81" t="s">
        <v>15</v>
      </c>
      <c r="C6" s="95" t="s">
        <v>199</v>
      </c>
      <c r="D6" s="82" t="s">
        <v>197</v>
      </c>
      <c r="E6" s="82" t="s">
        <v>242</v>
      </c>
    </row>
    <row r="7" spans="1:5" s="52" customFormat="1" ht="15">
      <c r="A7" s="90" t="s">
        <v>119</v>
      </c>
      <c r="B7" s="81" t="s">
        <v>15</v>
      </c>
      <c r="C7" s="95" t="s">
        <v>199</v>
      </c>
      <c r="D7" s="82" t="s">
        <v>202</v>
      </c>
      <c r="E7" s="82" t="s">
        <v>242</v>
      </c>
    </row>
    <row r="8" spans="1:5" s="52" customFormat="1" ht="15">
      <c r="A8" s="90" t="s">
        <v>120</v>
      </c>
      <c r="B8" s="81" t="s">
        <v>15</v>
      </c>
      <c r="C8" s="95" t="s">
        <v>199</v>
      </c>
      <c r="D8" s="82" t="s">
        <v>203</v>
      </c>
      <c r="E8" s="82" t="s">
        <v>242</v>
      </c>
    </row>
    <row r="9" spans="1:5" s="52" customFormat="1" ht="15">
      <c r="A9" s="90" t="s">
        <v>182</v>
      </c>
      <c r="B9" s="81" t="s">
        <v>15</v>
      </c>
      <c r="C9" s="95" t="s">
        <v>199</v>
      </c>
      <c r="D9" s="82" t="s">
        <v>198</v>
      </c>
      <c r="E9" s="82" t="s">
        <v>242</v>
      </c>
    </row>
    <row r="10" spans="1:5" s="52" customFormat="1" ht="15">
      <c r="A10" s="90" t="s">
        <v>206</v>
      </c>
      <c r="B10" s="81" t="s">
        <v>15</v>
      </c>
      <c r="C10" s="96" t="s">
        <v>205</v>
      </c>
      <c r="D10" s="82" t="s">
        <v>198</v>
      </c>
      <c r="E10" s="82" t="s">
        <v>242</v>
      </c>
    </row>
    <row r="11" spans="1:5" s="52" customFormat="1" ht="15">
      <c r="A11" s="90" t="s">
        <v>118</v>
      </c>
      <c r="B11" s="81" t="s">
        <v>15</v>
      </c>
      <c r="C11" s="96" t="s">
        <v>205</v>
      </c>
      <c r="D11" s="82" t="s">
        <v>207</v>
      </c>
      <c r="E11" s="82" t="s">
        <v>242</v>
      </c>
    </row>
    <row r="12" spans="1:5" s="52" customFormat="1" ht="15">
      <c r="A12" s="90" t="s">
        <v>160</v>
      </c>
      <c r="B12" s="81" t="s">
        <v>15</v>
      </c>
      <c r="C12" s="96" t="s">
        <v>205</v>
      </c>
      <c r="D12" s="82" t="s">
        <v>208</v>
      </c>
      <c r="E12" s="82" t="s">
        <v>242</v>
      </c>
    </row>
    <row r="13" spans="1:5" s="52" customFormat="1" ht="15">
      <c r="A13" s="90" t="s">
        <v>184</v>
      </c>
      <c r="B13" s="81" t="s">
        <v>15</v>
      </c>
      <c r="C13" s="96" t="s">
        <v>205</v>
      </c>
      <c r="D13" s="82" t="s">
        <v>197</v>
      </c>
      <c r="E13" s="82" t="s">
        <v>242</v>
      </c>
    </row>
    <row r="14" spans="1:5" s="52" customFormat="1" ht="15">
      <c r="A14" s="90" t="s">
        <v>185</v>
      </c>
      <c r="B14" s="81" t="s">
        <v>15</v>
      </c>
      <c r="C14" s="96" t="s">
        <v>205</v>
      </c>
      <c r="D14" s="82" t="s">
        <v>209</v>
      </c>
      <c r="E14" s="82" t="s">
        <v>242</v>
      </c>
    </row>
    <row r="15" spans="1:5" s="52" customFormat="1" ht="15">
      <c r="A15" s="90" t="s">
        <v>186</v>
      </c>
      <c r="B15" s="81" t="s">
        <v>15</v>
      </c>
      <c r="C15" s="96" t="s">
        <v>205</v>
      </c>
      <c r="D15" s="82" t="s">
        <v>212</v>
      </c>
      <c r="E15" s="82" t="s">
        <v>242</v>
      </c>
    </row>
    <row r="16" spans="1:5" s="52" customFormat="1" ht="15">
      <c r="A16" s="90" t="s">
        <v>187</v>
      </c>
      <c r="B16" s="81" t="s">
        <v>15</v>
      </c>
      <c r="C16" s="96" t="s">
        <v>205</v>
      </c>
      <c r="D16" s="82" t="s">
        <v>213</v>
      </c>
      <c r="E16" s="82" t="s">
        <v>242</v>
      </c>
    </row>
    <row r="17" spans="1:5" s="52" customFormat="1" ht="12.75" customHeight="1">
      <c r="A17" s="90" t="s">
        <v>121</v>
      </c>
      <c r="B17" s="81" t="s">
        <v>15</v>
      </c>
      <c r="C17" s="96" t="s">
        <v>205</v>
      </c>
      <c r="D17" s="82" t="s">
        <v>214</v>
      </c>
      <c r="E17" s="82" t="s">
        <v>242</v>
      </c>
    </row>
    <row r="18" spans="1:5" s="52" customFormat="1" ht="12.75" customHeight="1">
      <c r="A18" s="90" t="s">
        <v>122</v>
      </c>
      <c r="B18" s="81" t="s">
        <v>15</v>
      </c>
      <c r="C18" s="96" t="s">
        <v>205</v>
      </c>
      <c r="D18" s="82" t="s">
        <v>215</v>
      </c>
      <c r="E18" s="82" t="s">
        <v>242</v>
      </c>
    </row>
    <row r="19" spans="1:5" s="52" customFormat="1" ht="12.75" customHeight="1">
      <c r="A19" s="90" t="s">
        <v>123</v>
      </c>
      <c r="B19" s="81" t="s">
        <v>15</v>
      </c>
      <c r="C19" s="96" t="s">
        <v>205</v>
      </c>
      <c r="D19" s="82" t="s">
        <v>216</v>
      </c>
      <c r="E19" s="82" t="s">
        <v>242</v>
      </c>
    </row>
    <row r="20" spans="1:5" s="52" customFormat="1" ht="15">
      <c r="A20" s="90" t="s">
        <v>174</v>
      </c>
      <c r="B20" s="81" t="s">
        <v>15</v>
      </c>
      <c r="C20" s="96" t="s">
        <v>205</v>
      </c>
      <c r="D20" s="82" t="s">
        <v>217</v>
      </c>
      <c r="E20" s="82" t="s">
        <v>242</v>
      </c>
    </row>
    <row r="21" spans="1:5" s="52" customFormat="1" ht="15">
      <c r="A21" s="90" t="s">
        <v>124</v>
      </c>
      <c r="B21" s="81" t="s">
        <v>15</v>
      </c>
      <c r="C21" s="96" t="s">
        <v>205</v>
      </c>
      <c r="D21" s="82" t="s">
        <v>218</v>
      </c>
      <c r="E21" s="82" t="s">
        <v>242</v>
      </c>
    </row>
    <row r="22" spans="1:5" s="52" customFormat="1" ht="15">
      <c r="A22" s="90" t="s">
        <v>175</v>
      </c>
      <c r="B22" s="81" t="s">
        <v>15</v>
      </c>
      <c r="C22" s="96" t="s">
        <v>205</v>
      </c>
      <c r="D22" s="82" t="s">
        <v>219</v>
      </c>
      <c r="E22" s="82" t="s">
        <v>242</v>
      </c>
    </row>
    <row r="23" spans="1:5" s="52" customFormat="1" ht="127.5">
      <c r="A23" s="91" t="s">
        <v>176</v>
      </c>
      <c r="B23" s="81" t="s">
        <v>15</v>
      </c>
      <c r="C23" s="81" t="s">
        <v>220</v>
      </c>
      <c r="D23" s="86" t="s">
        <v>221</v>
      </c>
      <c r="E23" s="82" t="s">
        <v>245</v>
      </c>
    </row>
    <row r="24" spans="1:5" s="52" customFormat="1" ht="127.5">
      <c r="A24" s="91" t="s">
        <v>177</v>
      </c>
      <c r="B24" s="81" t="s">
        <v>15</v>
      </c>
      <c r="C24" s="81" t="s">
        <v>220</v>
      </c>
      <c r="D24" s="86" t="s">
        <v>222</v>
      </c>
      <c r="E24" s="82" t="s">
        <v>245</v>
      </c>
    </row>
    <row r="25" spans="1:5" s="52" customFormat="1" ht="15">
      <c r="A25" s="90" t="s">
        <v>188</v>
      </c>
      <c r="B25" s="81" t="s">
        <v>15</v>
      </c>
      <c r="C25" s="81" t="s">
        <v>223</v>
      </c>
      <c r="D25" s="82" t="s">
        <v>248</v>
      </c>
      <c r="E25" s="82" t="s">
        <v>242</v>
      </c>
    </row>
    <row r="26" spans="1:5" s="52" customFormat="1" ht="12.75" customHeight="1">
      <c r="A26" s="90" t="s">
        <v>180</v>
      </c>
      <c r="B26" s="81" t="s">
        <v>225</v>
      </c>
      <c r="C26" s="81" t="s">
        <v>224</v>
      </c>
      <c r="D26" s="86" t="s">
        <v>249</v>
      </c>
      <c r="E26" s="82" t="s">
        <v>244</v>
      </c>
    </row>
    <row r="27" spans="1:5" s="52" customFormat="1" ht="24">
      <c r="A27" s="90" t="s">
        <v>178</v>
      </c>
      <c r="B27" s="81" t="s">
        <v>225</v>
      </c>
      <c r="C27" s="81" t="s">
        <v>226</v>
      </c>
      <c r="D27" s="86" t="s">
        <v>250</v>
      </c>
      <c r="E27" s="82" t="s">
        <v>242</v>
      </c>
    </row>
    <row r="28" spans="1:5" s="52" customFormat="1" ht="15">
      <c r="A28" s="90" t="s">
        <v>179</v>
      </c>
      <c r="B28" s="81" t="s">
        <v>225</v>
      </c>
      <c r="C28" s="84" t="s">
        <v>227</v>
      </c>
      <c r="D28" s="86" t="s">
        <v>251</v>
      </c>
      <c r="E28" s="82" t="s">
        <v>244</v>
      </c>
    </row>
    <row r="29" spans="1:5" s="52" customFormat="1" ht="15.75">
      <c r="A29" s="88" t="s">
        <v>204</v>
      </c>
      <c r="B29" s="85"/>
      <c r="C29" s="85"/>
      <c r="D29" s="85"/>
      <c r="E29" s="85"/>
    </row>
    <row r="30" spans="1:5" s="52" customFormat="1" ht="15">
      <c r="A30" s="90" t="s">
        <v>104</v>
      </c>
      <c r="B30" s="81" t="s">
        <v>195</v>
      </c>
      <c r="C30" s="84"/>
      <c r="D30" s="82" t="s">
        <v>211</v>
      </c>
      <c r="E30" s="82" t="s">
        <v>243</v>
      </c>
    </row>
    <row r="31" spans="1:5" s="52" customFormat="1" ht="15">
      <c r="A31" s="90" t="s">
        <v>106</v>
      </c>
      <c r="B31" s="81" t="s">
        <v>195</v>
      </c>
      <c r="C31" s="84"/>
      <c r="D31" s="82" t="s">
        <v>202</v>
      </c>
      <c r="E31" s="82" t="s">
        <v>243</v>
      </c>
    </row>
    <row r="32" spans="1:5" s="52" customFormat="1" ht="15">
      <c r="A32" s="90" t="s">
        <v>107</v>
      </c>
      <c r="B32" s="81" t="s">
        <v>195</v>
      </c>
      <c r="C32" s="84"/>
      <c r="D32" s="82" t="s">
        <v>203</v>
      </c>
      <c r="E32" s="82" t="s">
        <v>243</v>
      </c>
    </row>
    <row r="33" spans="1:5" s="52" customFormat="1" ht="15">
      <c r="A33" s="90" t="s">
        <v>101</v>
      </c>
      <c r="B33" s="81" t="s">
        <v>195</v>
      </c>
      <c r="C33" s="84"/>
      <c r="D33" s="82" t="s">
        <v>210</v>
      </c>
      <c r="E33" s="82" t="s">
        <v>243</v>
      </c>
    </row>
    <row r="34" spans="1:5" s="52" customFormat="1" ht="15">
      <c r="A34" s="90" t="s">
        <v>102</v>
      </c>
      <c r="B34" s="81" t="s">
        <v>195</v>
      </c>
      <c r="C34" s="84"/>
      <c r="D34" s="82" t="s">
        <v>207</v>
      </c>
      <c r="E34" s="82" t="s">
        <v>243</v>
      </c>
    </row>
    <row r="35" spans="1:5" s="52" customFormat="1" ht="15">
      <c r="A35" s="90" t="s">
        <v>103</v>
      </c>
      <c r="B35" s="81" t="s">
        <v>195</v>
      </c>
      <c r="C35" s="84"/>
      <c r="D35" s="82" t="s">
        <v>208</v>
      </c>
      <c r="E35" s="82" t="s">
        <v>243</v>
      </c>
    </row>
    <row r="36" spans="1:5" s="52" customFormat="1" ht="15">
      <c r="A36" s="90" t="s">
        <v>54</v>
      </c>
      <c r="B36" s="81" t="s">
        <v>195</v>
      </c>
      <c r="C36" s="84"/>
      <c r="D36" s="82" t="s">
        <v>209</v>
      </c>
      <c r="E36" s="82" t="s">
        <v>243</v>
      </c>
    </row>
    <row r="37" spans="1:5" s="52" customFormat="1" ht="15">
      <c r="A37" s="90" t="s">
        <v>55</v>
      </c>
      <c r="B37" s="81" t="s">
        <v>195</v>
      </c>
      <c r="C37" s="84"/>
      <c r="D37" s="82" t="s">
        <v>212</v>
      </c>
      <c r="E37" s="82" t="s">
        <v>243</v>
      </c>
    </row>
    <row r="38" spans="1:5" s="52" customFormat="1" ht="15">
      <c r="A38" s="90" t="s">
        <v>105</v>
      </c>
      <c r="B38" s="81" t="s">
        <v>195</v>
      </c>
      <c r="C38" s="84"/>
      <c r="D38" s="82" t="s">
        <v>213</v>
      </c>
      <c r="E38" s="82" t="s">
        <v>243</v>
      </c>
    </row>
    <row r="39" spans="1:5" s="52" customFormat="1" ht="12.75" customHeight="1">
      <c r="A39" s="90" t="s">
        <v>108</v>
      </c>
      <c r="B39" s="81" t="s">
        <v>195</v>
      </c>
      <c r="C39" s="84"/>
      <c r="D39" s="82" t="s">
        <v>229</v>
      </c>
      <c r="E39" s="82" t="s">
        <v>243</v>
      </c>
    </row>
    <row r="40" spans="1:5" s="52" customFormat="1" ht="12.75" customHeight="1">
      <c r="A40" s="90" t="s">
        <v>109</v>
      </c>
      <c r="B40" s="81" t="s">
        <v>195</v>
      </c>
      <c r="C40" s="84"/>
      <c r="D40" s="82" t="s">
        <v>230</v>
      </c>
      <c r="E40" s="82" t="s">
        <v>243</v>
      </c>
    </row>
    <row r="41" spans="1:5" s="52" customFormat="1" ht="12.75" customHeight="1">
      <c r="A41" s="90" t="s">
        <v>110</v>
      </c>
      <c r="B41" s="81" t="s">
        <v>195</v>
      </c>
      <c r="C41" s="84"/>
      <c r="D41" s="82" t="s">
        <v>231</v>
      </c>
      <c r="E41" s="82" t="s">
        <v>243</v>
      </c>
    </row>
    <row r="42" spans="1:5" s="52" customFormat="1" ht="15">
      <c r="A42" s="90" t="s">
        <v>111</v>
      </c>
      <c r="B42" s="81" t="s">
        <v>195</v>
      </c>
      <c r="C42" s="84"/>
      <c r="D42" s="82" t="s">
        <v>232</v>
      </c>
      <c r="E42" s="82" t="s">
        <v>243</v>
      </c>
    </row>
    <row r="43" spans="1:5" s="52" customFormat="1" ht="15">
      <c r="A43" s="90" t="s">
        <v>112</v>
      </c>
      <c r="B43" s="81" t="s">
        <v>195</v>
      </c>
      <c r="C43" s="84"/>
      <c r="D43" s="82" t="s">
        <v>233</v>
      </c>
      <c r="E43" s="82" t="s">
        <v>243</v>
      </c>
    </row>
    <row r="44" spans="1:5" s="52" customFormat="1" ht="15">
      <c r="A44" s="90" t="s">
        <v>113</v>
      </c>
      <c r="B44" s="81" t="s">
        <v>195</v>
      </c>
      <c r="C44" s="84"/>
      <c r="D44" s="82" t="s">
        <v>234</v>
      </c>
      <c r="E44" s="82" t="s">
        <v>243</v>
      </c>
    </row>
    <row r="45" spans="1:5" s="52" customFormat="1" ht="15">
      <c r="A45" s="90" t="s">
        <v>114</v>
      </c>
      <c r="B45" s="81" t="s">
        <v>195</v>
      </c>
      <c r="C45" s="84"/>
      <c r="D45" s="82" t="s">
        <v>235</v>
      </c>
      <c r="E45" s="82" t="s">
        <v>243</v>
      </c>
    </row>
    <row r="46" spans="1:5" s="52" customFormat="1" ht="15">
      <c r="A46" s="90" t="s">
        <v>115</v>
      </c>
      <c r="B46" s="81" t="s">
        <v>195</v>
      </c>
      <c r="C46" s="84"/>
      <c r="D46" s="82" t="s">
        <v>236</v>
      </c>
      <c r="E46" s="82" t="s">
        <v>243</v>
      </c>
    </row>
    <row r="47" spans="1:5" s="52" customFormat="1" ht="15">
      <c r="A47" s="90" t="s">
        <v>192</v>
      </c>
      <c r="B47" s="81" t="s">
        <v>195</v>
      </c>
      <c r="C47" s="84"/>
      <c r="D47" s="82" t="s">
        <v>237</v>
      </c>
      <c r="E47" s="82" t="s">
        <v>243</v>
      </c>
    </row>
    <row r="48" spans="1:5" s="52" customFormat="1" ht="15.75">
      <c r="A48" s="89">
        <v>15.2</v>
      </c>
      <c r="B48" s="85"/>
      <c r="C48" s="85"/>
      <c r="D48" s="85"/>
      <c r="E48" s="85"/>
    </row>
    <row r="49" spans="1:5" s="52" customFormat="1" ht="15">
      <c r="A49" s="90" t="s">
        <v>189</v>
      </c>
      <c r="B49" s="81" t="s">
        <v>15</v>
      </c>
      <c r="C49" s="84" t="s">
        <v>199</v>
      </c>
      <c r="D49" s="82" t="s">
        <v>238</v>
      </c>
      <c r="E49" s="82" t="s">
        <v>242</v>
      </c>
    </row>
    <row r="50" spans="1:5" s="52" customFormat="1" ht="15">
      <c r="A50" s="90" t="s">
        <v>42</v>
      </c>
      <c r="B50" s="81" t="s">
        <v>15</v>
      </c>
      <c r="C50" s="84" t="s">
        <v>199</v>
      </c>
      <c r="D50" s="82" t="s">
        <v>239</v>
      </c>
      <c r="E50" s="82" t="s">
        <v>242</v>
      </c>
    </row>
    <row r="51" spans="1:5" s="52" customFormat="1" ht="15">
      <c r="A51" s="90" t="s">
        <v>43</v>
      </c>
      <c r="B51" s="81" t="s">
        <v>15</v>
      </c>
      <c r="C51" s="84" t="s">
        <v>199</v>
      </c>
      <c r="D51" s="82" t="s">
        <v>240</v>
      </c>
      <c r="E51" s="82" t="s">
        <v>242</v>
      </c>
    </row>
    <row r="52" spans="1:5" s="52" customFormat="1" ht="15">
      <c r="A52" s="90" t="s">
        <v>190</v>
      </c>
      <c r="B52" s="81" t="s">
        <v>15</v>
      </c>
      <c r="C52" s="84" t="s">
        <v>205</v>
      </c>
      <c r="D52" s="82" t="s">
        <v>238</v>
      </c>
      <c r="E52" s="82" t="s">
        <v>242</v>
      </c>
    </row>
    <row r="53" spans="1:5" s="52" customFormat="1" ht="15">
      <c r="A53" s="90" t="s">
        <v>40</v>
      </c>
      <c r="B53" s="81" t="s">
        <v>15</v>
      </c>
      <c r="C53" s="84" t="s">
        <v>205</v>
      </c>
      <c r="D53" s="82" t="s">
        <v>239</v>
      </c>
      <c r="E53" s="82" t="s">
        <v>242</v>
      </c>
    </row>
    <row r="54" spans="1:5" ht="15">
      <c r="A54" s="90" t="s">
        <v>41</v>
      </c>
      <c r="B54" s="81" t="s">
        <v>15</v>
      </c>
      <c r="C54" s="84" t="s">
        <v>205</v>
      </c>
      <c r="D54" s="82" t="s">
        <v>240</v>
      </c>
      <c r="E54" s="82" t="s">
        <v>242</v>
      </c>
    </row>
    <row r="55" spans="1:5" ht="127.5">
      <c r="A55" s="91" t="s">
        <v>138</v>
      </c>
      <c r="B55" s="81" t="s">
        <v>15</v>
      </c>
      <c r="C55" s="81" t="s">
        <v>220</v>
      </c>
      <c r="D55" s="82" t="s">
        <v>252</v>
      </c>
      <c r="E55" s="82" t="s">
        <v>245</v>
      </c>
    </row>
    <row r="56" spans="1:5" ht="15">
      <c r="A56" s="90" t="s">
        <v>139</v>
      </c>
      <c r="B56" s="81" t="s">
        <v>15</v>
      </c>
      <c r="C56" s="84" t="s">
        <v>223</v>
      </c>
      <c r="D56" s="82" t="s">
        <v>238</v>
      </c>
      <c r="E56" s="82" t="s">
        <v>242</v>
      </c>
    </row>
    <row r="57" spans="1:5" s="52" customFormat="1" ht="15.75">
      <c r="A57" s="89">
        <v>15.3</v>
      </c>
      <c r="B57" s="85"/>
      <c r="C57" s="85"/>
      <c r="D57" s="85"/>
      <c r="E57" s="85"/>
    </row>
    <row r="58" spans="1:5" ht="15">
      <c r="A58" s="90" t="s">
        <v>142</v>
      </c>
      <c r="B58" s="81" t="s">
        <v>196</v>
      </c>
      <c r="C58" s="84"/>
      <c r="D58" s="82" t="s">
        <v>211</v>
      </c>
      <c r="E58" s="82" t="s">
        <v>242</v>
      </c>
    </row>
    <row r="59" spans="1:5" ht="15">
      <c r="A59" s="90" t="s">
        <v>143</v>
      </c>
      <c r="B59" s="81" t="s">
        <v>196</v>
      </c>
      <c r="C59" s="84"/>
      <c r="D59" s="82" t="s">
        <v>202</v>
      </c>
      <c r="E59" s="82" t="s">
        <v>242</v>
      </c>
    </row>
    <row r="60" spans="1:5" ht="15">
      <c r="A60" s="90" t="s">
        <v>144</v>
      </c>
      <c r="B60" s="81" t="s">
        <v>196</v>
      </c>
      <c r="C60" s="84"/>
      <c r="D60" s="82" t="s">
        <v>203</v>
      </c>
      <c r="E60" s="82" t="s">
        <v>242</v>
      </c>
    </row>
    <row r="61" spans="1:5" ht="15">
      <c r="A61" s="90" t="s">
        <v>145</v>
      </c>
      <c r="B61" s="81" t="s">
        <v>196</v>
      </c>
      <c r="C61" s="84"/>
      <c r="D61" s="82" t="s">
        <v>210</v>
      </c>
      <c r="E61" s="82" t="s">
        <v>242</v>
      </c>
    </row>
    <row r="62" spans="1:5" ht="15">
      <c r="A62" s="90" t="s">
        <v>146</v>
      </c>
      <c r="B62" s="81" t="s">
        <v>196</v>
      </c>
      <c r="C62" s="84"/>
      <c r="D62" s="82" t="s">
        <v>207</v>
      </c>
      <c r="E62" s="82" t="s">
        <v>242</v>
      </c>
    </row>
    <row r="63" spans="1:5" ht="15">
      <c r="A63" s="90" t="s">
        <v>147</v>
      </c>
      <c r="B63" s="81" t="s">
        <v>196</v>
      </c>
      <c r="C63" s="84"/>
      <c r="D63" s="82" t="s">
        <v>208</v>
      </c>
      <c r="E63" s="82" t="s">
        <v>242</v>
      </c>
    </row>
    <row r="64" spans="1:5" ht="15">
      <c r="A64" s="90" t="s">
        <v>49</v>
      </c>
      <c r="B64" s="81" t="s">
        <v>196</v>
      </c>
      <c r="C64" s="84"/>
      <c r="D64" s="82" t="s">
        <v>209</v>
      </c>
      <c r="E64" s="82" t="s">
        <v>242</v>
      </c>
    </row>
    <row r="65" spans="1:5" ht="15">
      <c r="A65" s="90" t="s">
        <v>50</v>
      </c>
      <c r="B65" s="81" t="s">
        <v>196</v>
      </c>
      <c r="C65" s="84"/>
      <c r="D65" s="82" t="s">
        <v>212</v>
      </c>
      <c r="E65" s="82" t="s">
        <v>242</v>
      </c>
    </row>
    <row r="66" spans="1:5" ht="15">
      <c r="A66" s="90" t="s">
        <v>148</v>
      </c>
      <c r="B66" s="81" t="s">
        <v>196</v>
      </c>
      <c r="C66" s="84"/>
      <c r="D66" s="82" t="s">
        <v>213</v>
      </c>
      <c r="E66" s="82" t="s">
        <v>242</v>
      </c>
    </row>
    <row r="67" spans="1:5" s="52" customFormat="1" ht="15.75">
      <c r="A67" s="89">
        <v>18.1</v>
      </c>
      <c r="B67" s="85"/>
      <c r="C67" s="85"/>
      <c r="D67" s="85"/>
      <c r="E67" s="85"/>
    </row>
    <row r="68" spans="1:5" ht="15">
      <c r="A68" s="90" t="s">
        <v>87</v>
      </c>
      <c r="B68" s="81" t="s">
        <v>195</v>
      </c>
      <c r="C68" s="84"/>
      <c r="D68" s="82" t="s">
        <v>253</v>
      </c>
      <c r="E68" s="82" t="s">
        <v>243</v>
      </c>
    </row>
    <row r="69" spans="1:5" ht="15">
      <c r="A69" s="90" t="s">
        <v>85</v>
      </c>
      <c r="B69" s="81" t="s">
        <v>195</v>
      </c>
      <c r="C69" s="84"/>
      <c r="D69" s="82" t="s">
        <v>254</v>
      </c>
      <c r="E69" s="82" t="s">
        <v>243</v>
      </c>
    </row>
    <row r="70" spans="1:5" ht="15">
      <c r="A70" s="90" t="s">
        <v>166</v>
      </c>
      <c r="B70" s="81" t="s">
        <v>195</v>
      </c>
      <c r="C70" s="84"/>
      <c r="D70" s="82" t="s">
        <v>255</v>
      </c>
      <c r="E70" s="82" t="s">
        <v>243</v>
      </c>
    </row>
    <row r="71" spans="1:5" ht="15">
      <c r="A71" s="90" t="s">
        <v>86</v>
      </c>
      <c r="B71" s="81" t="s">
        <v>195</v>
      </c>
      <c r="C71" s="84"/>
      <c r="D71" s="82" t="s">
        <v>256</v>
      </c>
      <c r="E71" s="82" t="s">
        <v>243</v>
      </c>
    </row>
    <row r="72" spans="1:5" ht="24">
      <c r="A72" s="90" t="s">
        <v>88</v>
      </c>
      <c r="B72" s="81" t="s">
        <v>195</v>
      </c>
      <c r="C72" s="84"/>
      <c r="D72" s="82" t="s">
        <v>257</v>
      </c>
      <c r="E72" s="82" t="s">
        <v>243</v>
      </c>
    </row>
    <row r="73" spans="1:5" ht="15">
      <c r="A73" s="90" t="s">
        <v>94</v>
      </c>
      <c r="B73" s="81" t="s">
        <v>195</v>
      </c>
      <c r="C73" s="84"/>
      <c r="D73" s="82" t="s">
        <v>248</v>
      </c>
      <c r="E73" s="82" t="s">
        <v>243</v>
      </c>
    </row>
    <row r="75" ht="15">
      <c r="A75" s="93" t="s">
        <v>246</v>
      </c>
    </row>
    <row r="76" ht="15">
      <c r="A76" s="94"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F1" sqref="F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141</v>
      </c>
    </row>
    <row r="3" ht="15">
      <c r="A3" s="42" t="s">
        <v>149</v>
      </c>
    </row>
    <row r="5" spans="1:6" ht="15">
      <c r="A5" s="12" t="s">
        <v>150</v>
      </c>
      <c r="B5" s="12"/>
      <c r="C5" s="12"/>
      <c r="D5" s="12"/>
      <c r="E5" s="12"/>
      <c r="F5" s="12"/>
    </row>
    <row r="6" spans="1:6" ht="15">
      <c r="A6" s="49"/>
      <c r="B6" s="49"/>
      <c r="C6" s="49" t="s">
        <v>46</v>
      </c>
      <c r="D6" s="49" t="s">
        <v>47</v>
      </c>
      <c r="E6" s="49" t="s">
        <v>48</v>
      </c>
      <c r="F6" s="49" t="s">
        <v>52</v>
      </c>
    </row>
    <row r="7" spans="1:6" ht="15" customHeight="1">
      <c r="A7" s="155" t="s">
        <v>140</v>
      </c>
      <c r="B7" s="49" t="s">
        <v>142</v>
      </c>
      <c r="C7" s="80">
        <v>179.386055</v>
      </c>
      <c r="D7" s="80">
        <v>215.542108</v>
      </c>
      <c r="E7" s="80">
        <v>13.483341</v>
      </c>
      <c r="F7" s="80">
        <v>408.411504</v>
      </c>
    </row>
    <row r="8" spans="1:6" ht="15">
      <c r="A8" s="155"/>
      <c r="B8" s="49" t="s">
        <v>143</v>
      </c>
      <c r="C8" s="80">
        <v>108.281016</v>
      </c>
      <c r="D8" s="80">
        <v>97.37146</v>
      </c>
      <c r="E8" s="80">
        <v>11.096011</v>
      </c>
      <c r="F8" s="80">
        <v>216.748487</v>
      </c>
    </row>
    <row r="9" spans="1:6" ht="15">
      <c r="A9" s="155"/>
      <c r="B9" s="49" t="s">
        <v>144</v>
      </c>
      <c r="C9" s="80">
        <v>71.105039</v>
      </c>
      <c r="D9" s="80">
        <v>118.170648</v>
      </c>
      <c r="E9" s="80">
        <v>2.38733</v>
      </c>
      <c r="F9" s="80">
        <v>191.663017</v>
      </c>
    </row>
    <row r="10" spans="1:6" ht="15">
      <c r="A10" s="155"/>
      <c r="B10" s="49" t="s">
        <v>145</v>
      </c>
      <c r="C10" s="80">
        <v>478.965071</v>
      </c>
      <c r="D10" s="80">
        <v>1297.120908</v>
      </c>
      <c r="E10" s="80">
        <v>1220.155454</v>
      </c>
      <c r="F10" s="80">
        <v>2996.241433</v>
      </c>
    </row>
    <row r="11" spans="1:6" ht="15">
      <c r="A11" s="155"/>
      <c r="B11" s="49" t="s">
        <v>146</v>
      </c>
      <c r="C11" s="80">
        <v>184.606352</v>
      </c>
      <c r="D11" s="80">
        <v>570.367799</v>
      </c>
      <c r="E11" s="80">
        <v>711.719327</v>
      </c>
      <c r="F11" s="80">
        <v>1466.693478</v>
      </c>
    </row>
    <row r="12" spans="1:6" ht="15">
      <c r="A12" s="155"/>
      <c r="B12" s="49" t="s">
        <v>147</v>
      </c>
      <c r="C12" s="80">
        <v>294.358719</v>
      </c>
      <c r="D12" s="80">
        <v>726.753109</v>
      </c>
      <c r="E12" s="80">
        <v>508.436127</v>
      </c>
      <c r="F12" s="80">
        <v>1529.547955</v>
      </c>
    </row>
    <row r="13" spans="1:6" ht="15">
      <c r="A13" s="155"/>
      <c r="B13" s="49" t="s">
        <v>49</v>
      </c>
      <c r="C13" s="80">
        <v>114.167184</v>
      </c>
      <c r="D13" s="80">
        <v>271.634325</v>
      </c>
      <c r="E13" s="80">
        <v>223.445301</v>
      </c>
      <c r="F13" s="80">
        <v>609.24681</v>
      </c>
    </row>
    <row r="14" spans="1:6" ht="15">
      <c r="A14" s="155"/>
      <c r="B14" s="49" t="s">
        <v>50</v>
      </c>
      <c r="C14" s="80">
        <v>202.74441</v>
      </c>
      <c r="D14" s="80">
        <v>539.496462</v>
      </c>
      <c r="E14" s="80">
        <v>574.284727</v>
      </c>
      <c r="F14" s="80">
        <v>1316.525599</v>
      </c>
    </row>
    <row r="15" spans="1:6" ht="15">
      <c r="A15" s="155"/>
      <c r="B15" s="49" t="s">
        <v>148</v>
      </c>
      <c r="C15" s="80">
        <v>162.053477</v>
      </c>
      <c r="D15" s="80">
        <v>485.990121</v>
      </c>
      <c r="E15" s="80">
        <v>422.425426</v>
      </c>
      <c r="F15" s="80">
        <v>1070.469024</v>
      </c>
    </row>
    <row r="18" spans="1:13" ht="15">
      <c r="A18" s="12" t="s">
        <v>45</v>
      </c>
      <c r="B18" s="12"/>
      <c r="C18" s="12"/>
      <c r="D18" s="12"/>
      <c r="E18" s="12"/>
      <c r="F18" s="12"/>
      <c r="H18" s="12" t="s">
        <v>45</v>
      </c>
      <c r="I18" s="12"/>
      <c r="J18" s="12"/>
      <c r="K18" s="12"/>
      <c r="L18" s="12"/>
      <c r="M18" s="12"/>
    </row>
    <row r="19" spans="1:13" ht="15">
      <c r="A19" s="68" t="s">
        <v>287</v>
      </c>
      <c r="B19" s="70"/>
      <c r="C19" s="70"/>
      <c r="D19" s="70"/>
      <c r="E19" s="70"/>
      <c r="F19" s="69"/>
      <c r="H19" s="68" t="s">
        <v>153</v>
      </c>
      <c r="I19" s="70"/>
      <c r="J19" s="70"/>
      <c r="K19" s="70"/>
      <c r="L19" s="70"/>
      <c r="M19" s="69"/>
    </row>
    <row r="20" spans="1:13" ht="15">
      <c r="A20" s="49"/>
      <c r="B20" s="49"/>
      <c r="C20" s="49" t="s">
        <v>46</v>
      </c>
      <c r="D20" s="49" t="s">
        <v>47</v>
      </c>
      <c r="E20" s="49" t="s">
        <v>48</v>
      </c>
      <c r="F20" s="49" t="s">
        <v>52</v>
      </c>
      <c r="H20" s="49"/>
      <c r="I20" s="49"/>
      <c r="J20" s="49" t="s">
        <v>46</v>
      </c>
      <c r="K20" s="49" t="s">
        <v>47</v>
      </c>
      <c r="L20" s="49" t="s">
        <v>48</v>
      </c>
      <c r="M20" s="49" t="s">
        <v>52</v>
      </c>
    </row>
    <row r="21" spans="1:13" ht="15">
      <c r="A21" s="155" t="s">
        <v>51</v>
      </c>
      <c r="B21" s="49" t="s">
        <v>142</v>
      </c>
      <c r="C21" s="123">
        <v>112</v>
      </c>
      <c r="D21" s="123">
        <v>260</v>
      </c>
      <c r="E21" s="123">
        <v>19</v>
      </c>
      <c r="F21" s="123">
        <v>391</v>
      </c>
      <c r="H21" s="155" t="s">
        <v>51</v>
      </c>
      <c r="I21" s="49" t="s">
        <v>142</v>
      </c>
      <c r="J21" s="80">
        <v>112.391</v>
      </c>
      <c r="K21" s="80">
        <v>260.093</v>
      </c>
      <c r="L21" s="80">
        <v>18.626</v>
      </c>
      <c r="M21" s="80">
        <v>391.499</v>
      </c>
    </row>
    <row r="22" spans="1:13" ht="15">
      <c r="A22" s="155"/>
      <c r="B22" s="49" t="s">
        <v>143</v>
      </c>
      <c r="C22" s="123">
        <v>61</v>
      </c>
      <c r="D22" s="123">
        <v>131</v>
      </c>
      <c r="E22" s="123">
        <v>5</v>
      </c>
      <c r="F22" s="123">
        <v>198</v>
      </c>
      <c r="H22" s="155"/>
      <c r="I22" s="49" t="s">
        <v>143</v>
      </c>
      <c r="J22" s="80">
        <v>51.201</v>
      </c>
      <c r="K22" s="80">
        <v>128.776</v>
      </c>
      <c r="L22" s="80">
        <v>13.589</v>
      </c>
      <c r="M22" s="80">
        <v>193.681</v>
      </c>
    </row>
    <row r="23" spans="1:13" ht="15">
      <c r="A23" s="155"/>
      <c r="B23" s="49" t="s">
        <v>144</v>
      </c>
      <c r="C23" s="123">
        <v>51</v>
      </c>
      <c r="D23" s="123">
        <v>129</v>
      </c>
      <c r="E23" s="123">
        <v>14</v>
      </c>
      <c r="F23" s="123">
        <v>194</v>
      </c>
      <c r="H23" s="155"/>
      <c r="I23" s="49" t="s">
        <v>144</v>
      </c>
      <c r="J23" s="80">
        <v>61.19</v>
      </c>
      <c r="K23" s="80">
        <v>131.317</v>
      </c>
      <c r="L23" s="80">
        <v>5.037</v>
      </c>
      <c r="M23" s="80">
        <v>197.818</v>
      </c>
    </row>
    <row r="24" spans="1:13" ht="15">
      <c r="A24" s="155"/>
      <c r="B24" s="49" t="s">
        <v>145</v>
      </c>
      <c r="C24" s="124">
        <v>388</v>
      </c>
      <c r="D24" s="124">
        <v>1450</v>
      </c>
      <c r="E24" s="124">
        <v>1305</v>
      </c>
      <c r="F24" s="124">
        <v>3143</v>
      </c>
      <c r="H24" s="155"/>
      <c r="I24" s="49" t="s">
        <v>145</v>
      </c>
      <c r="J24" s="80">
        <v>389.086</v>
      </c>
      <c r="K24" s="80">
        <v>1455.587</v>
      </c>
      <c r="L24" s="80">
        <v>1316.502</v>
      </c>
      <c r="M24" s="80">
        <v>3162.661</v>
      </c>
    </row>
    <row r="25" spans="1:13" ht="15">
      <c r="A25" s="155"/>
      <c r="B25" s="49" t="s">
        <v>146</v>
      </c>
      <c r="C25" s="125">
        <v>154</v>
      </c>
      <c r="D25" s="125">
        <v>651</v>
      </c>
      <c r="E25" s="125">
        <v>369</v>
      </c>
      <c r="F25" s="125">
        <v>1556</v>
      </c>
      <c r="H25" s="155"/>
      <c r="I25" s="49" t="s">
        <v>146</v>
      </c>
      <c r="J25" s="80">
        <v>153.04</v>
      </c>
      <c r="K25" s="80">
        <v>654.034</v>
      </c>
      <c r="L25" s="80">
        <v>756.897</v>
      </c>
      <c r="M25" s="80">
        <v>1564.735</v>
      </c>
    </row>
    <row r="26" spans="1:13" ht="15">
      <c r="A26" s="155"/>
      <c r="B26" s="49" t="s">
        <v>147</v>
      </c>
      <c r="C26" s="124">
        <v>234</v>
      </c>
      <c r="D26" s="124">
        <v>799</v>
      </c>
      <c r="E26" s="124">
        <v>554</v>
      </c>
      <c r="F26" s="124">
        <v>1422</v>
      </c>
      <c r="H26" s="155"/>
      <c r="I26" s="49" t="s">
        <v>147</v>
      </c>
      <c r="J26" s="80">
        <v>236.046</v>
      </c>
      <c r="K26" s="80">
        <v>801.553</v>
      </c>
      <c r="L26" s="80">
        <v>559.604</v>
      </c>
      <c r="M26" s="80">
        <v>1597.926</v>
      </c>
    </row>
    <row r="27" spans="1:13" ht="15">
      <c r="A27" s="155"/>
      <c r="B27" s="49" t="s">
        <v>49</v>
      </c>
      <c r="C27" s="126">
        <v>65</v>
      </c>
      <c r="D27" s="126">
        <v>355</v>
      </c>
      <c r="E27" s="126">
        <v>289</v>
      </c>
      <c r="F27" s="127">
        <v>709</v>
      </c>
      <c r="H27" s="155"/>
      <c r="I27" s="49" t="s">
        <v>49</v>
      </c>
      <c r="J27" s="80">
        <v>66.223</v>
      </c>
      <c r="K27" s="80">
        <v>354.849</v>
      </c>
      <c r="L27" s="80">
        <v>289.073</v>
      </c>
      <c r="M27" s="80">
        <v>711.632</v>
      </c>
    </row>
    <row r="28" spans="1:13" ht="15">
      <c r="A28" s="155"/>
      <c r="B28" s="49" t="s">
        <v>50</v>
      </c>
      <c r="C28" s="127">
        <v>138</v>
      </c>
      <c r="D28" s="127">
        <v>600</v>
      </c>
      <c r="E28" s="127">
        <v>630</v>
      </c>
      <c r="F28" s="127">
        <v>1368</v>
      </c>
      <c r="H28" s="155"/>
      <c r="I28" s="49" t="s">
        <v>50</v>
      </c>
      <c r="J28" s="80">
        <v>137.826</v>
      </c>
      <c r="K28" s="80">
        <v>603.101</v>
      </c>
      <c r="L28" s="80">
        <v>637.955</v>
      </c>
      <c r="M28" s="80">
        <v>1378.881</v>
      </c>
    </row>
    <row r="29" spans="1:13" ht="15">
      <c r="A29" s="155"/>
      <c r="B29" s="49" t="s">
        <v>148</v>
      </c>
      <c r="C29" s="125">
        <v>185</v>
      </c>
      <c r="D29" s="125">
        <v>495</v>
      </c>
      <c r="E29" s="125">
        <v>386</v>
      </c>
      <c r="F29" s="127">
        <v>1066</v>
      </c>
      <c r="H29" s="155"/>
      <c r="I29" s="49" t="s">
        <v>148</v>
      </c>
      <c r="J29" s="80">
        <v>185.037</v>
      </c>
      <c r="K29" s="80">
        <v>497.638</v>
      </c>
      <c r="L29" s="80">
        <v>389.474</v>
      </c>
      <c r="M29" s="80">
        <v>1072.148</v>
      </c>
    </row>
    <row r="30" ht="15">
      <c r="A30" s="14"/>
    </row>
    <row r="31" spans="2:6" ht="15">
      <c r="B31" s="14"/>
      <c r="C31" s="14"/>
      <c r="D31" s="14"/>
      <c r="E31" s="14"/>
      <c r="F31" s="14"/>
    </row>
    <row r="32" spans="1:6" ht="15">
      <c r="A32" s="12" t="s">
        <v>151</v>
      </c>
      <c r="B32" s="49"/>
      <c r="C32" s="49" t="s">
        <v>46</v>
      </c>
      <c r="D32" s="49" t="s">
        <v>47</v>
      </c>
      <c r="E32" s="49" t="s">
        <v>48</v>
      </c>
      <c r="F32" s="49" t="s">
        <v>52</v>
      </c>
    </row>
    <row r="33" spans="1:6" ht="13.9" customHeight="1">
      <c r="A33" s="142" t="s">
        <v>152</v>
      </c>
      <c r="B33" s="49" t="s">
        <v>142</v>
      </c>
      <c r="C33" s="80">
        <f>(C21-C7)/C21*100</f>
        <v>-60.166120535714285</v>
      </c>
      <c r="D33" s="80">
        <f aca="true" t="shared" si="0" ref="D33:F33">(D21-D7)/D21*100</f>
        <v>17.099189230769227</v>
      </c>
      <c r="E33" s="80">
        <f t="shared" si="0"/>
        <v>29.035047368421058</v>
      </c>
      <c r="F33" s="80">
        <f t="shared" si="0"/>
        <v>-4.453070076726338</v>
      </c>
    </row>
    <row r="34" spans="1:6" ht="15">
      <c r="A34" s="142"/>
      <c r="B34" s="49" t="s">
        <v>143</v>
      </c>
      <c r="C34" s="80">
        <f aca="true" t="shared" si="1" ref="C34:F41">(C22-C8)/C22*100</f>
        <v>-77.50986229508196</v>
      </c>
      <c r="D34" s="80">
        <f t="shared" si="1"/>
        <v>25.670641221374048</v>
      </c>
      <c r="E34" s="80">
        <f t="shared" si="1"/>
        <v>-121.92022000000003</v>
      </c>
      <c r="F34" s="80">
        <f t="shared" si="1"/>
        <v>-9.468932828282835</v>
      </c>
    </row>
    <row r="35" spans="1:6" ht="15">
      <c r="A35" s="142"/>
      <c r="B35" s="49" t="s">
        <v>144</v>
      </c>
      <c r="C35" s="80">
        <f t="shared" si="1"/>
        <v>-39.42164509803923</v>
      </c>
      <c r="D35" s="80">
        <f t="shared" si="1"/>
        <v>8.394846511627907</v>
      </c>
      <c r="E35" s="80">
        <f t="shared" si="1"/>
        <v>82.94764285714285</v>
      </c>
      <c r="F35" s="80">
        <f t="shared" si="1"/>
        <v>1.2046304123711358</v>
      </c>
    </row>
    <row r="36" spans="1:6" ht="15">
      <c r="A36" s="142"/>
      <c r="B36" s="49" t="s">
        <v>145</v>
      </c>
      <c r="C36" s="80">
        <f t="shared" si="1"/>
        <v>-23.444605927835056</v>
      </c>
      <c r="D36" s="80">
        <f t="shared" si="1"/>
        <v>10.543385655172408</v>
      </c>
      <c r="E36" s="80">
        <f t="shared" si="1"/>
        <v>6.5014977777777805</v>
      </c>
      <c r="F36" s="80">
        <f t="shared" si="1"/>
        <v>4.669378523703464</v>
      </c>
    </row>
    <row r="37" spans="1:6" ht="15">
      <c r="A37" s="142"/>
      <c r="B37" s="49" t="s">
        <v>146</v>
      </c>
      <c r="C37" s="80">
        <f t="shared" si="1"/>
        <v>-19.874254545454537</v>
      </c>
      <c r="D37" s="80">
        <f t="shared" si="1"/>
        <v>12.385898771121354</v>
      </c>
      <c r="E37" s="80">
        <f t="shared" si="1"/>
        <v>-92.87786639566397</v>
      </c>
      <c r="F37" s="80">
        <f t="shared" si="1"/>
        <v>5.739493701799491</v>
      </c>
    </row>
    <row r="38" spans="1:6" ht="15">
      <c r="A38" s="142"/>
      <c r="B38" s="49" t="s">
        <v>147</v>
      </c>
      <c r="C38" s="80">
        <f t="shared" si="1"/>
        <v>-25.794324358974364</v>
      </c>
      <c r="D38" s="80">
        <f t="shared" si="1"/>
        <v>9.042164080100127</v>
      </c>
      <c r="E38" s="80">
        <f t="shared" si="1"/>
        <v>8.224525812274369</v>
      </c>
      <c r="F38" s="80">
        <f t="shared" si="1"/>
        <v>-7.563147327707455</v>
      </c>
    </row>
    <row r="39" spans="1:6" ht="15">
      <c r="A39" s="142"/>
      <c r="B39" s="49" t="s">
        <v>49</v>
      </c>
      <c r="C39" s="80">
        <f t="shared" si="1"/>
        <v>-75.64182153846156</v>
      </c>
      <c r="D39" s="80">
        <f t="shared" si="1"/>
        <v>23.48328873239437</v>
      </c>
      <c r="E39" s="80">
        <f t="shared" si="1"/>
        <v>22.683286851211072</v>
      </c>
      <c r="F39" s="80">
        <f t="shared" si="1"/>
        <v>14.069561354019749</v>
      </c>
    </row>
    <row r="40" spans="1:6" ht="15">
      <c r="A40" s="142"/>
      <c r="B40" s="49" t="s">
        <v>50</v>
      </c>
      <c r="C40" s="80">
        <f t="shared" si="1"/>
        <v>-46.916239130434775</v>
      </c>
      <c r="D40" s="80">
        <f t="shared" si="1"/>
        <v>10.08392300000001</v>
      </c>
      <c r="E40" s="80">
        <f t="shared" si="1"/>
        <v>8.843694126984131</v>
      </c>
      <c r="F40" s="80">
        <f t="shared" si="1"/>
        <v>3.762748611111107</v>
      </c>
    </row>
    <row r="41" spans="1:6" ht="15">
      <c r="A41" s="142"/>
      <c r="B41" s="49" t="s">
        <v>148</v>
      </c>
      <c r="C41" s="80">
        <f t="shared" si="1"/>
        <v>12.403525945945953</v>
      </c>
      <c r="D41" s="80">
        <f t="shared" si="1"/>
        <v>1.8201775757575782</v>
      </c>
      <c r="E41" s="80">
        <f t="shared" si="1"/>
        <v>-9.436638860103631</v>
      </c>
      <c r="F41" s="80">
        <f t="shared" si="1"/>
        <v>-0.41923302063789775</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99</v>
      </c>
    </row>
    <row r="3" spans="1:3" ht="15" customHeight="1">
      <c r="A3" s="158" t="s">
        <v>9</v>
      </c>
      <c r="B3" s="159"/>
      <c r="C3" s="160"/>
    </row>
    <row r="4" spans="1:3" ht="15" customHeight="1">
      <c r="A4" s="54" t="s">
        <v>162</v>
      </c>
      <c r="B4" s="5" t="s">
        <v>261</v>
      </c>
      <c r="C4" s="4"/>
    </row>
    <row r="5" spans="1:3" ht="15" customHeight="1">
      <c r="A5" s="54" t="s">
        <v>163</v>
      </c>
      <c r="B5" s="5"/>
      <c r="C5" s="4"/>
    </row>
    <row r="6" spans="1:3" ht="60" customHeight="1">
      <c r="A6" s="56" t="s">
        <v>13</v>
      </c>
      <c r="B6" s="165"/>
      <c r="C6" s="157"/>
    </row>
    <row r="7" spans="1:3" ht="15" customHeight="1">
      <c r="A7" s="57" t="s">
        <v>164</v>
      </c>
      <c r="B7" s="5" t="s">
        <v>261</v>
      </c>
      <c r="C7" s="4"/>
    </row>
    <row r="8" spans="1:3" ht="60" customHeight="1">
      <c r="A8" s="56" t="s">
        <v>32</v>
      </c>
      <c r="B8" s="156" t="s">
        <v>262</v>
      </c>
      <c r="C8" s="157"/>
    </row>
    <row r="9" spans="1:3" ht="15" customHeight="1">
      <c r="A9" s="138" t="s">
        <v>165</v>
      </c>
      <c r="B9" s="161"/>
      <c r="C9" s="139"/>
    </row>
    <row r="10" spans="1:7" ht="15" customHeight="1">
      <c r="A10" s="54" t="s">
        <v>87</v>
      </c>
      <c r="B10" s="112">
        <v>0</v>
      </c>
      <c r="C10" s="4" t="s">
        <v>89</v>
      </c>
      <c r="G10" s="16"/>
    </row>
    <row r="11" spans="1:7" ht="15" customHeight="1">
      <c r="A11" s="54" t="s">
        <v>85</v>
      </c>
      <c r="B11" s="112">
        <v>0</v>
      </c>
      <c r="C11" s="4" t="s">
        <v>90</v>
      </c>
      <c r="G11" s="16"/>
    </row>
    <row r="12" spans="1:7" ht="15" customHeight="1">
      <c r="A12" s="54" t="s">
        <v>166</v>
      </c>
      <c r="B12" s="112">
        <v>402</v>
      </c>
      <c r="C12" s="4" t="s">
        <v>91</v>
      </c>
      <c r="G12" s="16"/>
    </row>
    <row r="13" spans="1:7" ht="15" customHeight="1">
      <c r="A13" s="54" t="s">
        <v>86</v>
      </c>
      <c r="B13" s="112">
        <v>2800</v>
      </c>
      <c r="C13" s="4" t="s">
        <v>92</v>
      </c>
      <c r="G13" s="15"/>
    </row>
    <row r="14" spans="1:7" ht="30" customHeight="1">
      <c r="A14" s="53" t="s">
        <v>88</v>
      </c>
      <c r="B14" s="112">
        <v>0</v>
      </c>
      <c r="C14" s="4" t="s">
        <v>93</v>
      </c>
      <c r="G14" s="15"/>
    </row>
    <row r="15" spans="1:7" ht="15" customHeight="1">
      <c r="A15" s="53" t="s">
        <v>94</v>
      </c>
      <c r="B15" s="112">
        <v>3202</v>
      </c>
      <c r="C15" s="4"/>
      <c r="G15" s="15"/>
    </row>
    <row r="16" spans="1:3" ht="15" customHeight="1">
      <c r="A16" s="138" t="s">
        <v>82</v>
      </c>
      <c r="B16" s="161"/>
      <c r="C16" s="139"/>
    </row>
    <row r="17" spans="1:3" ht="15" customHeight="1">
      <c r="A17" s="58" t="s">
        <v>83</v>
      </c>
      <c r="B17" s="165" t="s">
        <v>260</v>
      </c>
      <c r="C17" s="157"/>
    </row>
    <row r="18" spans="1:3" ht="15" customHeight="1">
      <c r="A18" s="138" t="s">
        <v>95</v>
      </c>
      <c r="B18" s="161"/>
      <c r="C18" s="139"/>
    </row>
    <row r="19" spans="1:3" ht="15" customHeight="1">
      <c r="A19" s="54" t="s">
        <v>10</v>
      </c>
      <c r="B19" s="5"/>
      <c r="C19" s="4"/>
    </row>
    <row r="20" spans="1:3" ht="15" customHeight="1">
      <c r="A20" s="54" t="s">
        <v>11</v>
      </c>
      <c r="B20" s="5" t="s">
        <v>261</v>
      </c>
      <c r="C20" s="4"/>
    </row>
    <row r="21" spans="1:3" ht="15" customHeight="1">
      <c r="A21" s="54" t="s">
        <v>12</v>
      </c>
      <c r="B21" s="5"/>
      <c r="C21" s="4"/>
    </row>
    <row r="22" spans="1:3" ht="15" customHeight="1">
      <c r="A22" s="162" t="s">
        <v>96</v>
      </c>
      <c r="B22" s="163"/>
      <c r="C22" s="164"/>
    </row>
    <row r="23" spans="1:3" ht="15" customHeight="1">
      <c r="A23" s="4" t="s">
        <v>10</v>
      </c>
      <c r="B23" s="5" t="s">
        <v>261</v>
      </c>
      <c r="C23" s="4"/>
    </row>
    <row r="24" spans="1:3" ht="15" customHeight="1">
      <c r="A24" s="4" t="s">
        <v>33</v>
      </c>
      <c r="B24" s="5"/>
      <c r="C24" s="4"/>
    </row>
    <row r="25" spans="1:3" ht="30" customHeight="1">
      <c r="A25" s="59" t="s">
        <v>34</v>
      </c>
      <c r="B25" s="128" t="s">
        <v>243</v>
      </c>
      <c r="C25" s="60" t="s">
        <v>97</v>
      </c>
    </row>
    <row r="26" spans="1:3" ht="15" customHeight="1">
      <c r="A26" s="162" t="s">
        <v>35</v>
      </c>
      <c r="B26" s="163"/>
      <c r="C26" s="164"/>
    </row>
    <row r="27" spans="1:3" ht="90" customHeight="1">
      <c r="A27" s="4" t="s">
        <v>98</v>
      </c>
      <c r="B27" s="156" t="s">
        <v>295</v>
      </c>
      <c r="C27" s="157"/>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294</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F1" sqref="F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159</v>
      </c>
      <c r="F1" s="18"/>
    </row>
    <row r="3" spans="1:16" s="35" customFormat="1" ht="60" customHeight="1">
      <c r="A3" s="34" t="s">
        <v>58</v>
      </c>
      <c r="B3" s="36" t="s">
        <v>59</v>
      </c>
      <c r="C3" s="36" t="s">
        <v>18</v>
      </c>
      <c r="D3" s="36" t="s">
        <v>62</v>
      </c>
      <c r="E3" s="36" t="s">
        <v>63</v>
      </c>
      <c r="F3" s="36" t="s">
        <v>57</v>
      </c>
      <c r="G3" s="31"/>
      <c r="H3" s="36" t="s">
        <v>290</v>
      </c>
      <c r="I3" s="36" t="s">
        <v>291</v>
      </c>
      <c r="J3" s="31"/>
      <c r="K3" s="31"/>
      <c r="L3" s="31"/>
      <c r="M3" s="31"/>
      <c r="N3" s="31"/>
      <c r="O3" s="31"/>
      <c r="P3" s="31"/>
    </row>
    <row r="4" spans="1:16" s="65" customFormat="1" ht="30" customHeight="1">
      <c r="A4" s="129" t="s">
        <v>156</v>
      </c>
      <c r="B4" s="130"/>
      <c r="C4" s="130"/>
      <c r="D4" s="130"/>
      <c r="E4" s="130"/>
      <c r="F4" s="131"/>
      <c r="G4" s="64"/>
      <c r="H4" s="106"/>
      <c r="I4" s="106"/>
      <c r="J4" s="64"/>
      <c r="K4" s="64"/>
      <c r="L4" s="64"/>
      <c r="M4" s="64"/>
      <c r="N4" s="64"/>
      <c r="O4" s="64"/>
      <c r="P4" s="64"/>
    </row>
    <row r="5" spans="1:9" s="16" customFormat="1" ht="45" customHeight="1">
      <c r="A5" s="17" t="s">
        <v>181</v>
      </c>
      <c r="B5" s="79">
        <v>72.44961616</v>
      </c>
      <c r="C5" s="101">
        <v>0.05</v>
      </c>
      <c r="D5" s="101">
        <v>3.38</v>
      </c>
      <c r="E5" s="79" t="s">
        <v>266</v>
      </c>
      <c r="F5" s="112">
        <v>141</v>
      </c>
      <c r="G5" s="77"/>
      <c r="H5" s="107">
        <v>1.11</v>
      </c>
      <c r="I5" s="108"/>
    </row>
    <row r="6" spans="1:16" ht="45" customHeight="1">
      <c r="A6" s="17" t="s">
        <v>119</v>
      </c>
      <c r="B6" s="80">
        <v>82.820459088</v>
      </c>
      <c r="C6" s="102">
        <v>0.05</v>
      </c>
      <c r="D6" s="102">
        <v>3.89</v>
      </c>
      <c r="E6" s="80" t="s">
        <v>264</v>
      </c>
      <c r="F6" s="92">
        <v>84</v>
      </c>
      <c r="G6" s="16"/>
      <c r="H6" s="109"/>
      <c r="I6" s="109"/>
      <c r="J6" s="16"/>
      <c r="K6" s="16"/>
      <c r="L6" s="16"/>
      <c r="M6" s="16"/>
      <c r="N6" s="16"/>
      <c r="O6" s="16"/>
      <c r="P6" s="16"/>
    </row>
    <row r="7" spans="1:16" ht="45" customHeight="1">
      <c r="A7" s="17" t="s">
        <v>120</v>
      </c>
      <c r="B7" s="80">
        <v>60.721404067</v>
      </c>
      <c r="C7" s="102">
        <v>0.09</v>
      </c>
      <c r="D7" s="102">
        <v>5.37</v>
      </c>
      <c r="E7" s="80" t="s">
        <v>265</v>
      </c>
      <c r="F7" s="92">
        <v>57</v>
      </c>
      <c r="G7" s="16"/>
      <c r="H7" s="109"/>
      <c r="I7" s="109"/>
      <c r="J7" s="16"/>
      <c r="K7" s="16"/>
      <c r="L7" s="16"/>
      <c r="M7" s="16"/>
      <c r="N7" s="16"/>
      <c r="O7" s="16"/>
      <c r="P7" s="16"/>
    </row>
    <row r="8" spans="1:16" s="20" customFormat="1" ht="45" customHeight="1">
      <c r="A8" s="17" t="s">
        <v>182</v>
      </c>
      <c r="B8" s="80">
        <v>12.456116583</v>
      </c>
      <c r="C8" s="102">
        <v>0.05</v>
      </c>
      <c r="D8" s="80">
        <v>0.65</v>
      </c>
      <c r="E8" s="80" t="s">
        <v>267</v>
      </c>
      <c r="F8" s="92">
        <v>389</v>
      </c>
      <c r="G8" s="15"/>
      <c r="H8" s="110"/>
      <c r="I8" s="110"/>
      <c r="J8" s="15"/>
      <c r="K8" s="15"/>
      <c r="L8" s="15"/>
      <c r="M8" s="15"/>
      <c r="N8" s="15"/>
      <c r="O8" s="15"/>
      <c r="P8" s="15"/>
    </row>
    <row r="9" spans="1:16" s="20" customFormat="1" ht="30" customHeight="1">
      <c r="A9" s="129" t="s">
        <v>155</v>
      </c>
      <c r="B9" s="130"/>
      <c r="C9" s="130"/>
      <c r="D9" s="130"/>
      <c r="E9" s="130"/>
      <c r="F9" s="131"/>
      <c r="G9" s="15"/>
      <c r="H9" s="110"/>
      <c r="I9" s="110"/>
      <c r="J9" s="15"/>
      <c r="K9" s="15"/>
      <c r="L9" s="15"/>
      <c r="M9" s="15"/>
      <c r="N9" s="15"/>
      <c r="O9" s="15"/>
      <c r="P9" s="15"/>
    </row>
    <row r="10" spans="1:9" s="16" customFormat="1" ht="45" customHeight="1">
      <c r="A10" s="17" t="s">
        <v>183</v>
      </c>
      <c r="B10" s="79">
        <v>44.08477476</v>
      </c>
      <c r="C10" s="101">
        <v>0.02</v>
      </c>
      <c r="D10" s="101">
        <v>0.98</v>
      </c>
      <c r="E10" s="79" t="s">
        <v>268</v>
      </c>
      <c r="F10" s="112">
        <v>1479</v>
      </c>
      <c r="G10" s="77"/>
      <c r="H10" s="107">
        <v>0.96</v>
      </c>
      <c r="I10" s="111"/>
    </row>
    <row r="11" spans="1:16" ht="45" customHeight="1">
      <c r="A11" s="17" t="s">
        <v>118</v>
      </c>
      <c r="B11" s="80">
        <v>49.067259096</v>
      </c>
      <c r="C11" s="102">
        <v>0.03</v>
      </c>
      <c r="D11" s="102">
        <v>1.37</v>
      </c>
      <c r="E11" s="80" t="s">
        <v>269</v>
      </c>
      <c r="F11" s="92">
        <v>858</v>
      </c>
      <c r="G11" s="16"/>
      <c r="H11" s="16"/>
      <c r="I11" s="16"/>
      <c r="J11" s="16"/>
      <c r="K11" s="16"/>
      <c r="L11" s="16"/>
      <c r="M11" s="16"/>
      <c r="N11" s="16"/>
      <c r="O11" s="16"/>
      <c r="P11" s="16"/>
    </row>
    <row r="12" spans="1:16" ht="45" customHeight="1">
      <c r="A12" s="17" t="s">
        <v>160</v>
      </c>
      <c r="B12" s="80">
        <v>39.307038137</v>
      </c>
      <c r="C12" s="102">
        <v>0.04</v>
      </c>
      <c r="D12" s="102">
        <v>1.39</v>
      </c>
      <c r="E12" s="80" t="s">
        <v>270</v>
      </c>
      <c r="F12" s="92">
        <v>621</v>
      </c>
      <c r="G12" s="16"/>
      <c r="H12" s="16"/>
      <c r="I12" s="16"/>
      <c r="J12" s="16"/>
      <c r="K12" s="16"/>
      <c r="L12" s="16"/>
      <c r="M12" s="16"/>
      <c r="N12" s="16"/>
      <c r="O12" s="16"/>
      <c r="P12" s="16"/>
    </row>
    <row r="13" spans="1:16" ht="45" customHeight="1">
      <c r="A13" s="17" t="s">
        <v>184</v>
      </c>
      <c r="B13" s="80">
        <v>44.238402991</v>
      </c>
      <c r="C13" s="102">
        <v>0.08</v>
      </c>
      <c r="D13" s="102">
        <v>3.74</v>
      </c>
      <c r="E13" s="80" t="s">
        <v>271</v>
      </c>
      <c r="F13" s="92">
        <v>87</v>
      </c>
      <c r="G13" s="16"/>
      <c r="H13" s="16"/>
      <c r="I13" s="16"/>
      <c r="J13" s="16"/>
      <c r="K13" s="16"/>
      <c r="L13" s="16"/>
      <c r="M13" s="16"/>
      <c r="N13" s="16"/>
      <c r="O13" s="16"/>
      <c r="P13" s="16"/>
    </row>
    <row r="14" spans="1:16" ht="45" customHeight="1">
      <c r="A14" s="17" t="s">
        <v>185</v>
      </c>
      <c r="B14" s="80">
        <v>48.17263598</v>
      </c>
      <c r="C14" s="102">
        <v>0.05</v>
      </c>
      <c r="D14" s="102">
        <v>2.22</v>
      </c>
      <c r="E14" s="80" t="s">
        <v>272</v>
      </c>
      <c r="F14" s="92">
        <v>328</v>
      </c>
      <c r="G14" s="16"/>
      <c r="H14" s="16"/>
      <c r="I14" s="16"/>
      <c r="J14" s="16"/>
      <c r="K14" s="16"/>
      <c r="L14" s="16"/>
      <c r="M14" s="16"/>
      <c r="N14" s="16"/>
      <c r="O14" s="16"/>
      <c r="P14" s="16"/>
    </row>
    <row r="15" spans="1:16" ht="45" customHeight="1">
      <c r="A15" s="17" t="s">
        <v>186</v>
      </c>
      <c r="B15" s="80">
        <v>53.802996048</v>
      </c>
      <c r="C15" s="102">
        <v>0.03</v>
      </c>
      <c r="D15" s="102">
        <v>1.49</v>
      </c>
      <c r="E15" s="80" t="s">
        <v>273</v>
      </c>
      <c r="F15" s="92">
        <v>786</v>
      </c>
      <c r="G15" s="16"/>
      <c r="H15" s="16"/>
      <c r="I15" s="16"/>
      <c r="J15" s="16"/>
      <c r="K15" s="16"/>
      <c r="L15" s="16"/>
      <c r="M15" s="16"/>
      <c r="N15" s="16"/>
      <c r="O15" s="16"/>
      <c r="P15" s="16"/>
    </row>
    <row r="16" spans="1:6" ht="45" customHeight="1">
      <c r="A16" s="17" t="s">
        <v>187</v>
      </c>
      <c r="B16" s="80">
        <v>29.806170552</v>
      </c>
      <c r="C16" s="102">
        <v>0.05</v>
      </c>
      <c r="D16" s="102">
        <v>1.46</v>
      </c>
      <c r="E16" s="80" t="s">
        <v>274</v>
      </c>
      <c r="F16" s="92">
        <v>365</v>
      </c>
    </row>
    <row r="17" spans="1:6" ht="45" customHeight="1">
      <c r="A17" s="17" t="s">
        <v>121</v>
      </c>
      <c r="B17" s="80">
        <v>30.140261522</v>
      </c>
      <c r="C17" s="102">
        <v>0.1</v>
      </c>
      <c r="D17" s="102">
        <v>3.16</v>
      </c>
      <c r="E17" s="80" t="s">
        <v>275</v>
      </c>
      <c r="F17" s="92">
        <v>67</v>
      </c>
    </row>
    <row r="18" spans="1:6" ht="45" customHeight="1">
      <c r="A18" s="17" t="s">
        <v>122</v>
      </c>
      <c r="B18" s="80">
        <v>35.752544974</v>
      </c>
      <c r="C18" s="102">
        <v>0.04</v>
      </c>
      <c r="D18" s="102">
        <v>1.44</v>
      </c>
      <c r="E18" s="80" t="s">
        <v>276</v>
      </c>
      <c r="F18" s="92">
        <v>429</v>
      </c>
    </row>
    <row r="19" spans="1:6" ht="45" customHeight="1">
      <c r="A19" s="17" t="s">
        <v>123</v>
      </c>
      <c r="B19" s="80">
        <v>58.416427486</v>
      </c>
      <c r="C19" s="102">
        <v>0.02</v>
      </c>
      <c r="D19" s="102">
        <v>1.27</v>
      </c>
      <c r="E19" s="80" t="s">
        <v>277</v>
      </c>
      <c r="F19" s="92">
        <v>983</v>
      </c>
    </row>
    <row r="20" spans="1:6" ht="45" customHeight="1">
      <c r="A20" s="17" t="s">
        <v>174</v>
      </c>
      <c r="B20" s="80">
        <v>53.446991129</v>
      </c>
      <c r="C20" s="102">
        <v>0.02</v>
      </c>
      <c r="D20" s="102">
        <v>1.14</v>
      </c>
      <c r="E20" s="80" t="s">
        <v>278</v>
      </c>
      <c r="F20" s="92">
        <v>1293</v>
      </c>
    </row>
    <row r="21" spans="1:6" ht="45" customHeight="1">
      <c r="A21" s="17" t="s">
        <v>124</v>
      </c>
      <c r="B21" s="80">
        <v>18.908217658</v>
      </c>
      <c r="C21" s="102">
        <v>0.18</v>
      </c>
      <c r="D21" s="102">
        <v>3.34</v>
      </c>
      <c r="E21" s="80" t="s">
        <v>279</v>
      </c>
      <c r="F21" s="92">
        <v>34</v>
      </c>
    </row>
    <row r="22" spans="1:6" ht="45" customHeight="1">
      <c r="A22" s="17" t="s">
        <v>175</v>
      </c>
      <c r="B22" s="80">
        <v>23.491607431</v>
      </c>
      <c r="C22" s="102">
        <v>0.08</v>
      </c>
      <c r="D22" s="102">
        <v>1.87</v>
      </c>
      <c r="E22" s="80" t="s">
        <v>280</v>
      </c>
      <c r="F22" s="92">
        <v>152</v>
      </c>
    </row>
    <row r="23" spans="1:6" ht="30" customHeight="1">
      <c r="A23" s="129" t="s">
        <v>157</v>
      </c>
      <c r="B23" s="130"/>
      <c r="C23" s="130"/>
      <c r="D23" s="130"/>
      <c r="E23" s="130"/>
      <c r="F23" s="131"/>
    </row>
    <row r="24" spans="1:6" ht="45" customHeight="1">
      <c r="A24" s="17" t="s">
        <v>176</v>
      </c>
      <c r="B24" s="80">
        <v>78.297413739</v>
      </c>
      <c r="C24" s="102">
        <v>0.01</v>
      </c>
      <c r="D24" s="102">
        <v>0.9</v>
      </c>
      <c r="E24" s="80" t="s">
        <v>286</v>
      </c>
      <c r="F24" s="92">
        <v>1314</v>
      </c>
    </row>
    <row r="25" spans="1:6" ht="45" customHeight="1">
      <c r="A25" s="17" t="s">
        <v>177</v>
      </c>
      <c r="B25" s="80">
        <v>60.357824845</v>
      </c>
      <c r="C25" s="102">
        <v>0.08</v>
      </c>
      <c r="D25" s="102">
        <v>4.56</v>
      </c>
      <c r="E25" s="80" t="s">
        <v>285</v>
      </c>
      <c r="F25" s="92">
        <v>66</v>
      </c>
    </row>
    <row r="26" spans="1:6" ht="30" customHeight="1">
      <c r="A26" s="129" t="s">
        <v>125</v>
      </c>
      <c r="B26" s="130"/>
      <c r="C26" s="130"/>
      <c r="D26" s="130"/>
      <c r="E26" s="130"/>
      <c r="F26" s="131"/>
    </row>
    <row r="27" spans="1:6" ht="45" customHeight="1">
      <c r="A27" s="17" t="s">
        <v>188</v>
      </c>
      <c r="B27" s="80">
        <v>74.355383231</v>
      </c>
      <c r="C27" s="102">
        <v>0.01</v>
      </c>
      <c r="D27" s="102">
        <v>0.89</v>
      </c>
      <c r="E27" s="80" t="s">
        <v>281</v>
      </c>
      <c r="F27" s="92">
        <v>2485</v>
      </c>
    </row>
    <row r="28" spans="1:6" s="66" customFormat="1" ht="30" customHeight="1">
      <c r="A28" s="129" t="s">
        <v>158</v>
      </c>
      <c r="B28" s="130"/>
      <c r="C28" s="130"/>
      <c r="D28" s="130"/>
      <c r="E28" s="130"/>
      <c r="F28" s="131"/>
    </row>
    <row r="29" spans="1:6" ht="45" customHeight="1">
      <c r="A29" s="37" t="s">
        <v>180</v>
      </c>
      <c r="B29" s="80">
        <v>696.32323377</v>
      </c>
      <c r="C29" s="102">
        <v>0.11</v>
      </c>
      <c r="D29" s="102">
        <v>73.89</v>
      </c>
      <c r="E29" s="80" t="s">
        <v>284</v>
      </c>
      <c r="F29" s="92">
        <v>433</v>
      </c>
    </row>
    <row r="30" spans="1:6" s="66" customFormat="1" ht="30" customHeight="1">
      <c r="A30" s="132" t="s">
        <v>126</v>
      </c>
      <c r="B30" s="133"/>
      <c r="C30" s="133"/>
      <c r="D30" s="133"/>
      <c r="E30" s="133"/>
      <c r="F30" s="134"/>
    </row>
    <row r="31" spans="1:6" ht="45" customHeight="1">
      <c r="A31" s="37" t="s">
        <v>178</v>
      </c>
      <c r="B31" s="80">
        <v>563.01639686</v>
      </c>
      <c r="C31" s="102">
        <v>0.07</v>
      </c>
      <c r="D31" s="102">
        <v>41.39</v>
      </c>
      <c r="E31" s="80" t="s">
        <v>282</v>
      </c>
      <c r="F31" s="92">
        <v>120</v>
      </c>
    </row>
    <row r="32" spans="1:6" ht="45" customHeight="1">
      <c r="A32" s="37" t="s">
        <v>179</v>
      </c>
      <c r="B32" s="80">
        <v>78.58682095</v>
      </c>
      <c r="C32" s="102">
        <v>0.09</v>
      </c>
      <c r="D32" s="102">
        <v>6.88</v>
      </c>
      <c r="E32" s="80" t="s">
        <v>283</v>
      </c>
      <c r="F32" s="92">
        <v>1537</v>
      </c>
    </row>
    <row r="34" ht="15" customHeight="1">
      <c r="A34" s="76"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3" customFormat="1" ht="25.5">
      <c r="A4" s="27"/>
      <c r="B4" s="27" t="s">
        <v>64</v>
      </c>
      <c r="C4" s="27" t="s">
        <v>69</v>
      </c>
    </row>
    <row r="5" spans="1:3" ht="51">
      <c r="A5" s="17" t="s">
        <v>191</v>
      </c>
      <c r="B5" s="78"/>
      <c r="C5" s="78">
        <v>8</v>
      </c>
    </row>
    <row r="6" spans="1:3" ht="51">
      <c r="A6" s="17" t="s">
        <v>36</v>
      </c>
      <c r="B6" s="78"/>
      <c r="C6" s="78">
        <v>12</v>
      </c>
    </row>
    <row r="7" spans="1:3" ht="25.5">
      <c r="A7" s="27" t="s">
        <v>81</v>
      </c>
      <c r="B7" s="78"/>
      <c r="C7" s="78">
        <v>7480</v>
      </c>
    </row>
    <row r="8" spans="1:3" ht="15">
      <c r="A8" s="2" t="s">
        <v>19</v>
      </c>
      <c r="B8" s="78"/>
      <c r="C8" s="101">
        <f>(C5+C6)/C7*100</f>
        <v>0.267379679144385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workbookViewId="0" topLeftCell="A1">
      <selection activeCell="D1" sqref="D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43"/>
      <c r="B5" s="143"/>
      <c r="C5" s="45" t="s">
        <v>70</v>
      </c>
      <c r="D5" s="45" t="s">
        <v>71</v>
      </c>
      <c r="F5" s="7"/>
    </row>
    <row r="6" spans="1:6" s="1" customFormat="1" ht="15" customHeight="1">
      <c r="A6" s="142" t="s">
        <v>74</v>
      </c>
      <c r="B6" s="142"/>
      <c r="C6" s="117">
        <v>57.2</v>
      </c>
      <c r="D6" s="3"/>
      <c r="F6" s="7"/>
    </row>
    <row r="7" spans="1:6" s="1" customFormat="1" ht="15" customHeight="1">
      <c r="A7" s="39"/>
      <c r="F7" s="7"/>
    </row>
    <row r="8" spans="1:6" s="1" customFormat="1" ht="15" customHeight="1">
      <c r="A8" s="148" t="s">
        <v>67</v>
      </c>
      <c r="B8" s="149"/>
      <c r="C8" s="149"/>
      <c r="D8" s="149"/>
      <c r="E8" s="150"/>
      <c r="F8" s="44"/>
    </row>
    <row r="9" spans="1:6" s="1" customFormat="1" ht="30" customHeight="1">
      <c r="A9" s="147" t="s">
        <v>68</v>
      </c>
      <c r="B9" s="147"/>
      <c r="C9" s="147"/>
      <c r="D9" s="147"/>
      <c r="E9" s="71" t="s">
        <v>263</v>
      </c>
      <c r="F9" s="26"/>
    </row>
    <row r="10" spans="1:8" s="1" customFormat="1" ht="45" customHeight="1">
      <c r="A10" s="147" t="s">
        <v>72</v>
      </c>
      <c r="B10" s="147"/>
      <c r="C10" s="147"/>
      <c r="D10" s="147"/>
      <c r="E10" s="5"/>
      <c r="F10" s="43"/>
      <c r="H10" s="42"/>
    </row>
    <row r="11" spans="1:8" s="1" customFormat="1" ht="15" customHeight="1">
      <c r="A11" s="41"/>
      <c r="B11" s="41"/>
      <c r="C11" s="41"/>
      <c r="D11" s="41"/>
      <c r="E11" s="26"/>
      <c r="F11" s="43"/>
      <c r="H11" s="42"/>
    </row>
    <row r="12" spans="1:6" s="1" customFormat="1" ht="45" customHeight="1">
      <c r="A12" s="144" t="s">
        <v>154</v>
      </c>
      <c r="B12" s="144"/>
      <c r="C12" s="33" t="s">
        <v>64</v>
      </c>
      <c r="D12" s="33" t="s">
        <v>69</v>
      </c>
      <c r="F12" s="7"/>
    </row>
    <row r="13" spans="1:6" s="1" customFormat="1" ht="15" customHeight="1">
      <c r="A13" s="143"/>
      <c r="B13" s="143"/>
      <c r="C13" s="3"/>
      <c r="D13" s="116">
        <v>7480</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36"/>
      <c r="B16" s="138" t="s">
        <v>76</v>
      </c>
      <c r="C16" s="139"/>
      <c r="D16" s="138" t="s">
        <v>116</v>
      </c>
      <c r="E16" s="139"/>
      <c r="F16" s="138" t="s">
        <v>53</v>
      </c>
      <c r="G16" s="139"/>
      <c r="H16" s="138" t="s">
        <v>80</v>
      </c>
      <c r="I16" s="139"/>
      <c r="J16" s="61" t="s">
        <v>78</v>
      </c>
      <c r="K16" s="62" t="s">
        <v>61</v>
      </c>
    </row>
    <row r="17" spans="1:11" ht="15">
      <c r="A17" s="137"/>
      <c r="B17" s="21" t="s">
        <v>14</v>
      </c>
      <c r="C17" s="21" t="s">
        <v>15</v>
      </c>
      <c r="D17" s="21" t="s">
        <v>14</v>
      </c>
      <c r="E17" s="21" t="s">
        <v>15</v>
      </c>
      <c r="F17" s="21" t="s">
        <v>14</v>
      </c>
      <c r="G17" s="21" t="s">
        <v>15</v>
      </c>
      <c r="H17" s="21" t="s">
        <v>14</v>
      </c>
      <c r="I17" s="21" t="s">
        <v>15</v>
      </c>
      <c r="J17" s="22" t="s">
        <v>15</v>
      </c>
      <c r="K17" s="38" t="s">
        <v>15</v>
      </c>
    </row>
    <row r="18" spans="1:11" ht="30" customHeight="1">
      <c r="A18" s="17" t="s">
        <v>104</v>
      </c>
      <c r="B18" s="103">
        <v>408412</v>
      </c>
      <c r="C18" s="80">
        <f>(B18/(B$18+B$21))*100</f>
        <v>11.995701177183108</v>
      </c>
      <c r="D18" s="92">
        <v>632</v>
      </c>
      <c r="E18" s="80">
        <f aca="true" t="shared" si="0" ref="E18:E23">(D18/(D$18+D$21))*100</f>
        <v>8.449197860962567</v>
      </c>
      <c r="F18" s="118">
        <v>194</v>
      </c>
      <c r="G18" s="80">
        <f aca="true" t="shared" si="1" ref="G18:G23">(F18/(F$18+F$21))*100</f>
        <v>6.058713304184884</v>
      </c>
      <c r="H18" s="92">
        <f>D18-F18</f>
        <v>438</v>
      </c>
      <c r="I18" s="80">
        <f>(H18/(H$18+H$21))*100</f>
        <v>10.238429172510518</v>
      </c>
      <c r="J18" s="80">
        <f>H18/D18*100</f>
        <v>69.30379746835443</v>
      </c>
      <c r="K18" s="80">
        <f aca="true" t="shared" si="2" ref="K18:K23">(J18/(J$18+J$21))*100</f>
        <v>55.27563512844102</v>
      </c>
    </row>
    <row r="19" spans="1:11" ht="30" customHeight="1">
      <c r="A19" s="47" t="s">
        <v>106</v>
      </c>
      <c r="B19" s="103">
        <v>216749</v>
      </c>
      <c r="C19" s="80">
        <f aca="true" t="shared" si="3" ref="C19:C23">(B19/(B$18+B$21))*100</f>
        <v>6.366258176677624</v>
      </c>
      <c r="D19" s="92">
        <v>309</v>
      </c>
      <c r="E19" s="80">
        <f t="shared" si="0"/>
        <v>4.1310160427807485</v>
      </c>
      <c r="F19" s="118">
        <v>102</v>
      </c>
      <c r="G19" s="80">
        <f t="shared" si="1"/>
        <v>3.185509056839475</v>
      </c>
      <c r="H19" s="92">
        <f aca="true" t="shared" si="4" ref="H19:H23">D19-F19</f>
        <v>207</v>
      </c>
      <c r="I19" s="80">
        <f aca="true" t="shared" si="5" ref="I19:I23">(H19/(H$18+H$21))*100</f>
        <v>4.838709677419355</v>
      </c>
      <c r="J19" s="80">
        <f aca="true" t="shared" si="6" ref="J19:J24">H19/D19*100</f>
        <v>66.99029126213593</v>
      </c>
      <c r="K19" s="80">
        <f t="shared" si="2"/>
        <v>53.43041842179935</v>
      </c>
    </row>
    <row r="20" spans="1:11" ht="30" customHeight="1">
      <c r="A20" s="47" t="s">
        <v>107</v>
      </c>
      <c r="B20" s="103">
        <v>191663</v>
      </c>
      <c r="C20" s="80">
        <f t="shared" si="3"/>
        <v>5.629443000505485</v>
      </c>
      <c r="D20" s="92">
        <v>323</v>
      </c>
      <c r="E20" s="80">
        <f t="shared" si="0"/>
        <v>4.318181818181818</v>
      </c>
      <c r="F20" s="118">
        <v>92</v>
      </c>
      <c r="G20" s="80">
        <f t="shared" si="1"/>
        <v>2.873204247345409</v>
      </c>
      <c r="H20" s="92">
        <f t="shared" si="4"/>
        <v>231</v>
      </c>
      <c r="I20" s="80">
        <f t="shared" si="5"/>
        <v>5.399719495091164</v>
      </c>
      <c r="J20" s="80">
        <f t="shared" si="6"/>
        <v>71.51702786377709</v>
      </c>
      <c r="K20" s="80">
        <f t="shared" si="2"/>
        <v>57.040873401977464</v>
      </c>
    </row>
    <row r="21" spans="1:11" ht="30" customHeight="1">
      <c r="A21" s="17" t="s">
        <v>101</v>
      </c>
      <c r="B21" s="103">
        <v>2996241</v>
      </c>
      <c r="C21" s="80">
        <f t="shared" si="3"/>
        <v>88.00429882281689</v>
      </c>
      <c r="D21" s="92">
        <v>6848</v>
      </c>
      <c r="E21" s="80">
        <f t="shared" si="0"/>
        <v>91.55080213903743</v>
      </c>
      <c r="F21" s="118">
        <v>3008</v>
      </c>
      <c r="G21" s="80">
        <f t="shared" si="1"/>
        <v>93.94128669581512</v>
      </c>
      <c r="H21" s="92">
        <f t="shared" si="4"/>
        <v>3840</v>
      </c>
      <c r="I21" s="80">
        <f t="shared" si="5"/>
        <v>89.76157082748948</v>
      </c>
      <c r="J21" s="80">
        <f t="shared" si="6"/>
        <v>56.074766355140184</v>
      </c>
      <c r="K21" s="80">
        <f t="shared" si="2"/>
        <v>44.72436487155898</v>
      </c>
    </row>
    <row r="22" spans="1:11" ht="30" customHeight="1">
      <c r="A22" s="40" t="s">
        <v>102</v>
      </c>
      <c r="B22" s="103">
        <v>1466693</v>
      </c>
      <c r="C22" s="80">
        <f t="shared" si="3"/>
        <v>43.07907443137377</v>
      </c>
      <c r="D22" s="92">
        <v>3378</v>
      </c>
      <c r="E22" s="80">
        <f t="shared" si="0"/>
        <v>45.16042780748663</v>
      </c>
      <c r="F22" s="118">
        <v>1567</v>
      </c>
      <c r="G22" s="80">
        <f t="shared" si="1"/>
        <v>48.938163647720174</v>
      </c>
      <c r="H22" s="92">
        <f t="shared" si="4"/>
        <v>1811</v>
      </c>
      <c r="I22" s="80">
        <f t="shared" si="5"/>
        <v>42.33286582515194</v>
      </c>
      <c r="J22" s="80">
        <f t="shared" si="6"/>
        <v>53.61160449970397</v>
      </c>
      <c r="K22" s="80">
        <f t="shared" si="2"/>
        <v>42.75978513773479</v>
      </c>
    </row>
    <row r="23" spans="1:11" ht="30" customHeight="1">
      <c r="A23" s="50" t="s">
        <v>103</v>
      </c>
      <c r="B23" s="103">
        <v>1529548</v>
      </c>
      <c r="C23" s="80">
        <f t="shared" si="3"/>
        <v>44.92522439144312</v>
      </c>
      <c r="D23" s="92">
        <v>3470</v>
      </c>
      <c r="E23" s="80">
        <f t="shared" si="0"/>
        <v>46.3903743315508</v>
      </c>
      <c r="F23" s="118">
        <v>1441</v>
      </c>
      <c r="G23" s="80">
        <f t="shared" si="1"/>
        <v>45.00312304809494</v>
      </c>
      <c r="H23" s="92">
        <f t="shared" si="4"/>
        <v>2029</v>
      </c>
      <c r="I23" s="80">
        <f t="shared" si="5"/>
        <v>47.42870500233754</v>
      </c>
      <c r="J23" s="80">
        <f t="shared" si="6"/>
        <v>58.47262247838617</v>
      </c>
      <c r="K23" s="80">
        <f t="shared" si="2"/>
        <v>46.63685776517805</v>
      </c>
    </row>
    <row r="24" spans="1:11" s="73" customFormat="1" ht="30" customHeight="1">
      <c r="A24" s="72"/>
      <c r="B24" s="113">
        <f>B18+B21</f>
        <v>3404653</v>
      </c>
      <c r="C24" s="114"/>
      <c r="D24" s="113">
        <f>D18+D21</f>
        <v>7480</v>
      </c>
      <c r="E24" s="114"/>
      <c r="F24" s="113">
        <f>F18+F21</f>
        <v>3202</v>
      </c>
      <c r="G24" s="114"/>
      <c r="H24" s="113">
        <f>H18+H21</f>
        <v>4278</v>
      </c>
      <c r="I24" s="114"/>
      <c r="J24" s="115">
        <f t="shared" si="6"/>
        <v>57.19251336898395</v>
      </c>
      <c r="K24" s="114"/>
    </row>
    <row r="25" spans="1:11" ht="124.15" customHeight="1">
      <c r="A25" s="146"/>
      <c r="B25" s="145" t="s">
        <v>76</v>
      </c>
      <c r="C25" s="145"/>
      <c r="D25" s="145" t="s">
        <v>116</v>
      </c>
      <c r="E25" s="145"/>
      <c r="F25" s="145" t="s">
        <v>53</v>
      </c>
      <c r="G25" s="145"/>
      <c r="H25" s="145" t="s">
        <v>80</v>
      </c>
      <c r="I25" s="145"/>
      <c r="J25" s="61" t="s">
        <v>78</v>
      </c>
      <c r="K25" s="62" t="s">
        <v>61</v>
      </c>
    </row>
    <row r="26" spans="1:11" ht="15">
      <c r="A26" s="146"/>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03">
        <v>609247</v>
      </c>
      <c r="C27" s="80">
        <f aca="true" t="shared" si="7" ref="C27:E38">(B27/(B$18+B$21))*100</f>
        <v>17.894540207181173</v>
      </c>
      <c r="D27" s="92">
        <v>1658</v>
      </c>
      <c r="E27" s="80">
        <f t="shared" si="7"/>
        <v>22.165775401069517</v>
      </c>
      <c r="F27" s="118">
        <v>635</v>
      </c>
      <c r="G27" s="80">
        <f aca="true" t="shared" si="8" ref="G27:G38">(F27/(F$18+F$21))*100</f>
        <v>19.831355402873204</v>
      </c>
      <c r="H27" s="92">
        <f>D27-F27</f>
        <v>1023</v>
      </c>
      <c r="I27" s="80">
        <f aca="true" t="shared" si="9" ref="I27:I38">(H27/(H$18+H$21))*100</f>
        <v>23.91304347826087</v>
      </c>
      <c r="J27" s="92">
        <f>H27/D27*100</f>
        <v>61.70084439083233</v>
      </c>
      <c r="K27" s="80">
        <f aca="true" t="shared" si="10" ref="K27:K38">(J27/(J$18+J$21))*100</f>
        <v>49.211637547303155</v>
      </c>
    </row>
    <row r="28" spans="1:11" ht="30" customHeight="1">
      <c r="A28" s="40" t="s">
        <v>55</v>
      </c>
      <c r="B28" s="103">
        <v>1316526</v>
      </c>
      <c r="C28" s="80">
        <f t="shared" si="7"/>
        <v>38.6684340518696</v>
      </c>
      <c r="D28" s="92">
        <v>3151</v>
      </c>
      <c r="E28" s="80">
        <f t="shared" si="7"/>
        <v>42.12566844919786</v>
      </c>
      <c r="F28" s="118">
        <v>1358</v>
      </c>
      <c r="G28" s="80">
        <f t="shared" si="8"/>
        <v>42.41099312929419</v>
      </c>
      <c r="H28" s="92">
        <f aca="true" t="shared" si="11" ref="H28:H35">D28-F28</f>
        <v>1793</v>
      </c>
      <c r="I28" s="80">
        <f t="shared" si="9"/>
        <v>41.912108461898086</v>
      </c>
      <c r="J28" s="92">
        <f aca="true" t="shared" si="12" ref="J28:J35">H28/D28*100</f>
        <v>56.902570612503965</v>
      </c>
      <c r="K28" s="80">
        <f t="shared" si="10"/>
        <v>45.384608721958436</v>
      </c>
    </row>
    <row r="29" spans="1:11" ht="30" customHeight="1">
      <c r="A29" s="40" t="s">
        <v>105</v>
      </c>
      <c r="B29" s="103">
        <v>1070468</v>
      </c>
      <c r="C29" s="80">
        <f t="shared" si="7"/>
        <v>31.441324563766116</v>
      </c>
      <c r="D29" s="92">
        <v>2039</v>
      </c>
      <c r="E29" s="80">
        <f t="shared" si="7"/>
        <v>27.259358288770052</v>
      </c>
      <c r="F29" s="118">
        <v>1015</v>
      </c>
      <c r="G29" s="80">
        <f t="shared" si="8"/>
        <v>31.69893816364772</v>
      </c>
      <c r="H29" s="92">
        <f t="shared" si="11"/>
        <v>1024</v>
      </c>
      <c r="I29" s="80">
        <f t="shared" si="9"/>
        <v>23.93641888733053</v>
      </c>
      <c r="J29" s="92">
        <f t="shared" si="12"/>
        <v>50.220696419813635</v>
      </c>
      <c r="K29" s="80">
        <f t="shared" si="10"/>
        <v>40.055249388973145</v>
      </c>
    </row>
    <row r="30" spans="1:11" ht="60" customHeight="1">
      <c r="A30" s="40" t="s">
        <v>108</v>
      </c>
      <c r="B30" s="103">
        <v>658351</v>
      </c>
      <c r="C30" s="80">
        <f t="shared" si="7"/>
        <v>19.336801723993606</v>
      </c>
      <c r="D30" s="92">
        <v>1303</v>
      </c>
      <c r="E30" s="80">
        <f t="shared" si="7"/>
        <v>17.419786096256683</v>
      </c>
      <c r="F30" s="118">
        <v>296</v>
      </c>
      <c r="G30" s="80">
        <f t="shared" si="8"/>
        <v>9.24422236102436</v>
      </c>
      <c r="H30" s="92">
        <f t="shared" si="11"/>
        <v>1007</v>
      </c>
      <c r="I30" s="80">
        <f t="shared" si="9"/>
        <v>23.539036933146328</v>
      </c>
      <c r="J30" s="92">
        <f t="shared" si="12"/>
        <v>77.2831926323868</v>
      </c>
      <c r="K30" s="80">
        <f t="shared" si="10"/>
        <v>61.63987708551559</v>
      </c>
    </row>
    <row r="31" spans="1:11" ht="60" customHeight="1">
      <c r="A31" s="40" t="s">
        <v>109</v>
      </c>
      <c r="B31" s="103">
        <v>1512663</v>
      </c>
      <c r="C31" s="80">
        <f t="shared" si="7"/>
        <v>44.42928545141017</v>
      </c>
      <c r="D31" s="92">
        <v>3377</v>
      </c>
      <c r="E31" s="80">
        <f t="shared" si="7"/>
        <v>45.14705882352941</v>
      </c>
      <c r="F31" s="118">
        <v>1270</v>
      </c>
      <c r="G31" s="80">
        <f t="shared" si="8"/>
        <v>39.66271080574641</v>
      </c>
      <c r="H31" s="92">
        <f t="shared" si="11"/>
        <v>2107</v>
      </c>
      <c r="I31" s="80">
        <f t="shared" si="9"/>
        <v>49.25198690977092</v>
      </c>
      <c r="J31" s="92">
        <f t="shared" si="12"/>
        <v>62.39265620373112</v>
      </c>
      <c r="K31" s="80">
        <f t="shared" si="10"/>
        <v>49.76341593094513</v>
      </c>
    </row>
    <row r="32" spans="1:11" ht="60" customHeight="1">
      <c r="A32" s="40" t="s">
        <v>110</v>
      </c>
      <c r="B32" s="103">
        <v>1233639</v>
      </c>
      <c r="C32" s="80">
        <f t="shared" si="7"/>
        <v>36.23391282459622</v>
      </c>
      <c r="D32" s="92">
        <v>2800</v>
      </c>
      <c r="E32" s="80">
        <f t="shared" si="7"/>
        <v>37.4331550802139</v>
      </c>
      <c r="F32" s="118">
        <v>1636</v>
      </c>
      <c r="G32" s="80">
        <f t="shared" si="8"/>
        <v>51.09306683322923</v>
      </c>
      <c r="H32" s="92">
        <f t="shared" si="11"/>
        <v>1164</v>
      </c>
      <c r="I32" s="80">
        <f t="shared" si="9"/>
        <v>27.20897615708275</v>
      </c>
      <c r="J32" s="92">
        <f t="shared" si="12"/>
        <v>41.57142857142857</v>
      </c>
      <c r="K32" s="80">
        <f t="shared" si="10"/>
        <v>33.15672735727934</v>
      </c>
    </row>
    <row r="33" spans="1:11" ht="30" customHeight="1">
      <c r="A33" s="17" t="s">
        <v>111</v>
      </c>
      <c r="B33" s="103">
        <v>1578107</v>
      </c>
      <c r="C33" s="80">
        <f t="shared" si="7"/>
        <v>46.351478403232285</v>
      </c>
      <c r="D33" s="92">
        <v>3248</v>
      </c>
      <c r="E33" s="80">
        <f t="shared" si="7"/>
        <v>43.42245989304813</v>
      </c>
      <c r="F33" s="118">
        <v>1532</v>
      </c>
      <c r="G33" s="80">
        <f t="shared" si="8"/>
        <v>47.845096814490944</v>
      </c>
      <c r="H33" s="92">
        <f t="shared" si="11"/>
        <v>1716</v>
      </c>
      <c r="I33" s="80">
        <f t="shared" si="9"/>
        <v>40.11220196353436</v>
      </c>
      <c r="J33" s="92">
        <f t="shared" si="12"/>
        <v>52.83251231527094</v>
      </c>
      <c r="K33" s="80">
        <f t="shared" si="10"/>
        <v>42.13839328200271</v>
      </c>
    </row>
    <row r="34" spans="1:11" ht="30" customHeight="1">
      <c r="A34" s="17" t="s">
        <v>112</v>
      </c>
      <c r="B34" s="103">
        <v>1013773</v>
      </c>
      <c r="C34" s="80">
        <f t="shared" si="7"/>
        <v>29.77610346781302</v>
      </c>
      <c r="D34" s="92">
        <v>2311</v>
      </c>
      <c r="E34" s="80">
        <f t="shared" si="7"/>
        <v>30.89572192513369</v>
      </c>
      <c r="F34" s="118">
        <v>966</v>
      </c>
      <c r="G34" s="80">
        <f t="shared" si="8"/>
        <v>30.168644597126796</v>
      </c>
      <c r="H34" s="92">
        <f t="shared" si="11"/>
        <v>1345</v>
      </c>
      <c r="I34" s="80">
        <f t="shared" si="9"/>
        <v>31.439925198690975</v>
      </c>
      <c r="J34" s="92">
        <f t="shared" si="12"/>
        <v>58.19991345737776</v>
      </c>
      <c r="K34" s="80">
        <f t="shared" si="10"/>
        <v>46.41934927513639</v>
      </c>
    </row>
    <row r="35" spans="1:11" ht="30" customHeight="1">
      <c r="A35" s="17" t="s">
        <v>113</v>
      </c>
      <c r="B35" s="103">
        <v>812773</v>
      </c>
      <c r="C35" s="80">
        <f t="shared" si="7"/>
        <v>23.8724181289547</v>
      </c>
      <c r="D35" s="92">
        <v>1921</v>
      </c>
      <c r="E35" s="80">
        <f t="shared" si="7"/>
        <v>25.681818181818183</v>
      </c>
      <c r="F35" s="118">
        <v>704</v>
      </c>
      <c r="G35" s="80">
        <f t="shared" si="8"/>
        <v>21.98625858838226</v>
      </c>
      <c r="H35" s="92">
        <f t="shared" si="11"/>
        <v>1217</v>
      </c>
      <c r="I35" s="80">
        <f t="shared" si="9"/>
        <v>28.447872837774664</v>
      </c>
      <c r="J35" s="92">
        <f t="shared" si="12"/>
        <v>63.35242061426341</v>
      </c>
      <c r="K35" s="80">
        <f t="shared" si="10"/>
        <v>50.528909155036786</v>
      </c>
    </row>
    <row r="36" spans="1:11" ht="60" customHeight="1">
      <c r="A36" s="17" t="s">
        <v>114</v>
      </c>
      <c r="B36" s="103">
        <v>2184416</v>
      </c>
      <c r="C36" s="80">
        <f t="shared" si="7"/>
        <v>64.15972494113204</v>
      </c>
      <c r="D36" s="92" t="s">
        <v>288</v>
      </c>
      <c r="E36" s="80" t="e">
        <f t="shared" si="7"/>
        <v>#VALUE!</v>
      </c>
      <c r="F36" s="118">
        <v>2308</v>
      </c>
      <c r="G36" s="80">
        <f t="shared" si="8"/>
        <v>72.07995003123048</v>
      </c>
      <c r="H36" s="92" t="s">
        <v>288</v>
      </c>
      <c r="I36" s="80" t="e">
        <f t="shared" si="9"/>
        <v>#VALUE!</v>
      </c>
      <c r="J36" s="92" t="s">
        <v>288</v>
      </c>
      <c r="K36" s="80" t="e">
        <f t="shared" si="10"/>
        <v>#VALUE!</v>
      </c>
    </row>
    <row r="37" spans="1:11" ht="60" customHeight="1">
      <c r="A37" s="17" t="s">
        <v>115</v>
      </c>
      <c r="B37" s="103">
        <v>216251</v>
      </c>
      <c r="C37" s="80">
        <f t="shared" si="7"/>
        <v>6.351631135390303</v>
      </c>
      <c r="D37" s="92" t="s">
        <v>288</v>
      </c>
      <c r="E37" s="80" t="e">
        <f t="shared" si="7"/>
        <v>#VALUE!</v>
      </c>
      <c r="F37" s="118">
        <v>172</v>
      </c>
      <c r="G37" s="80">
        <f t="shared" si="8"/>
        <v>5.371642723297939</v>
      </c>
      <c r="H37" s="92" t="s">
        <v>288</v>
      </c>
      <c r="I37" s="80" t="e">
        <f t="shared" si="9"/>
        <v>#VALUE!</v>
      </c>
      <c r="J37" s="92" t="s">
        <v>288</v>
      </c>
      <c r="K37" s="80" t="e">
        <f t="shared" si="10"/>
        <v>#VALUE!</v>
      </c>
    </row>
    <row r="38" spans="1:11" ht="60" customHeight="1">
      <c r="A38" s="17" t="s">
        <v>192</v>
      </c>
      <c r="B38" s="103">
        <v>1003986</v>
      </c>
      <c r="C38" s="80">
        <f t="shared" si="7"/>
        <v>29.488643923477664</v>
      </c>
      <c r="D38" s="92" t="s">
        <v>288</v>
      </c>
      <c r="E38" s="80" t="e">
        <f t="shared" si="7"/>
        <v>#VALUE!</v>
      </c>
      <c r="F38" s="118">
        <v>722</v>
      </c>
      <c r="G38" s="80">
        <f t="shared" si="8"/>
        <v>22.54840724547158</v>
      </c>
      <c r="H38" s="92" t="s">
        <v>288</v>
      </c>
      <c r="I38" s="80" t="e">
        <f t="shared" si="9"/>
        <v>#VALUE!</v>
      </c>
      <c r="J38" s="92" t="s">
        <v>288</v>
      </c>
      <c r="K38" s="80" t="e">
        <f t="shared" si="10"/>
        <v>#VALUE!</v>
      </c>
    </row>
    <row r="39" ht="60" customHeight="1">
      <c r="A39" s="105" t="s">
        <v>289</v>
      </c>
    </row>
    <row r="41" spans="1:11" s="1" customFormat="1" ht="45" customHeight="1">
      <c r="A41" s="50" t="s">
        <v>27</v>
      </c>
      <c r="B41" s="48" t="s">
        <v>64</v>
      </c>
      <c r="C41" s="33" t="s">
        <v>69</v>
      </c>
      <c r="D41" s="145" t="s">
        <v>21</v>
      </c>
      <c r="E41" s="145"/>
      <c r="F41" s="145"/>
      <c r="G41" s="145"/>
      <c r="H41" s="145"/>
      <c r="I41" s="145"/>
      <c r="J41" s="145"/>
      <c r="K41" s="145"/>
    </row>
    <row r="42" spans="1:11" s="1" customFormat="1" ht="45" customHeight="1">
      <c r="A42" s="27" t="s">
        <v>26</v>
      </c>
      <c r="B42" s="3"/>
      <c r="C42" s="3">
        <v>4278</v>
      </c>
      <c r="D42" s="140" t="s">
        <v>79</v>
      </c>
      <c r="E42" s="140"/>
      <c r="F42" s="140"/>
      <c r="G42" s="140"/>
      <c r="H42" s="140"/>
      <c r="I42" s="140"/>
      <c r="J42" s="140"/>
      <c r="K42" s="140"/>
    </row>
    <row r="43" spans="1:11" s="1" customFormat="1" ht="45" customHeight="1">
      <c r="A43" s="28" t="s">
        <v>22</v>
      </c>
      <c r="B43" s="3"/>
      <c r="C43" s="104">
        <v>2653</v>
      </c>
      <c r="D43" s="141" t="s">
        <v>56</v>
      </c>
      <c r="E43" s="141"/>
      <c r="F43" s="141"/>
      <c r="G43" s="141"/>
      <c r="H43" s="141"/>
      <c r="I43" s="141"/>
      <c r="J43" s="141"/>
      <c r="K43" s="141"/>
    </row>
    <row r="44" spans="1:11" s="1" customFormat="1" ht="45" customHeight="1">
      <c r="A44" s="28" t="s">
        <v>23</v>
      </c>
      <c r="B44" s="3"/>
      <c r="C44" s="104">
        <v>1397</v>
      </c>
      <c r="D44" s="135" t="s">
        <v>65</v>
      </c>
      <c r="E44" s="135"/>
      <c r="F44" s="135"/>
      <c r="G44" s="135"/>
      <c r="H44" s="135"/>
      <c r="I44" s="135"/>
      <c r="J44" s="135"/>
      <c r="K44" s="135"/>
    </row>
    <row r="45" spans="1:11" s="1" customFormat="1" ht="45" customHeight="1">
      <c r="A45" s="28" t="s">
        <v>24</v>
      </c>
      <c r="B45" s="3"/>
      <c r="C45" s="3">
        <v>20</v>
      </c>
      <c r="D45" s="135" t="s">
        <v>66</v>
      </c>
      <c r="E45" s="135"/>
      <c r="F45" s="135"/>
      <c r="G45" s="135"/>
      <c r="H45" s="135"/>
      <c r="I45" s="135"/>
      <c r="J45" s="135"/>
      <c r="K45" s="135"/>
    </row>
    <row r="46" spans="1:11" s="1" customFormat="1" ht="45" customHeight="1">
      <c r="A46" s="28" t="s">
        <v>28</v>
      </c>
      <c r="B46" s="3"/>
      <c r="C46" s="3">
        <v>208</v>
      </c>
      <c r="D46" s="135" t="s">
        <v>73</v>
      </c>
      <c r="E46" s="135"/>
      <c r="F46" s="135"/>
      <c r="G46" s="135"/>
      <c r="H46" s="135"/>
      <c r="I46" s="135"/>
      <c r="J46" s="135"/>
      <c r="K46" s="135"/>
    </row>
    <row r="47" spans="1:11" s="1" customFormat="1" ht="45" customHeight="1">
      <c r="A47" s="28" t="s">
        <v>25</v>
      </c>
      <c r="B47" s="3"/>
      <c r="C47" s="3">
        <v>0</v>
      </c>
      <c r="D47" s="135" t="s">
        <v>29</v>
      </c>
      <c r="E47" s="135"/>
      <c r="F47" s="135"/>
      <c r="G47" s="135"/>
      <c r="H47" s="135"/>
      <c r="I47" s="135"/>
      <c r="J47" s="135"/>
      <c r="K47" s="135"/>
    </row>
  </sheetData>
  <mergeCells count="24">
    <mergeCell ref="A6:B6"/>
    <mergeCell ref="A5:B5"/>
    <mergeCell ref="A12:B12"/>
    <mergeCell ref="A13:B13"/>
    <mergeCell ref="D41:K41"/>
    <mergeCell ref="A25:A26"/>
    <mergeCell ref="B25:C25"/>
    <mergeCell ref="D25:E25"/>
    <mergeCell ref="F25:G25"/>
    <mergeCell ref="H25:I25"/>
    <mergeCell ref="A9:D9"/>
    <mergeCell ref="A10:D10"/>
    <mergeCell ref="A8:E8"/>
    <mergeCell ref="D47:K47"/>
    <mergeCell ref="A16:A17"/>
    <mergeCell ref="B16:C16"/>
    <mergeCell ref="D16:E16"/>
    <mergeCell ref="F16:G16"/>
    <mergeCell ref="H16:I16"/>
    <mergeCell ref="D42:K42"/>
    <mergeCell ref="D43:K43"/>
    <mergeCell ref="D44:K44"/>
    <mergeCell ref="D45:K45"/>
    <mergeCell ref="D46:K46"/>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40" max="16383" man="1"/>
  </rowBreaks>
  <ignoredErrors>
    <ignoredError sqref="C22 C38 G19:G23 G38 C27 E27 C18 E18 C19 E19 C20 E20 C21 E21 C23 E23 E22 G18 I18 I19:I23 K18 K19:K23 C28 E28 C29 E29 C30 E30 C31 E31 C32 E32 C33 E33 C34 E34 C35 E35 G27 I27 G28:G35 I28:I35 K27 K28:K35 C36 E36 C37 E37 E38 G36 I36 K36 G37 I37 K37 I38 K3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51" t="s">
        <v>128</v>
      </c>
      <c r="B5" s="152"/>
    </row>
    <row r="6" spans="1:2" ht="30" customHeight="1">
      <c r="A6" s="30" t="s">
        <v>44</v>
      </c>
      <c r="B6" s="30" t="s">
        <v>16</v>
      </c>
    </row>
    <row r="7" spans="1:2" ht="15" customHeight="1">
      <c r="A7" s="119" t="s">
        <v>258</v>
      </c>
      <c r="B7" s="120">
        <v>89.47532792</v>
      </c>
    </row>
    <row r="8" spans="1:2" ht="15" customHeight="1">
      <c r="A8" s="119" t="s">
        <v>259</v>
      </c>
      <c r="B8" s="120">
        <v>10.337289194</v>
      </c>
    </row>
    <row r="9" spans="1:2" ht="15" customHeight="1">
      <c r="A9" s="119" t="s">
        <v>226</v>
      </c>
      <c r="B9" s="120">
        <v>77.358490566</v>
      </c>
    </row>
    <row r="10" spans="1:2" ht="15" customHeight="1">
      <c r="A10" s="119" t="s">
        <v>292</v>
      </c>
      <c r="B10" s="120">
        <v>36.226415094</v>
      </c>
    </row>
    <row r="11" spans="1:2" ht="15" customHeight="1">
      <c r="A11" s="119" t="s">
        <v>293</v>
      </c>
      <c r="B11" s="120">
        <v>24.020618557</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B1" sqref="B1"/>
    </sheetView>
  </sheetViews>
  <sheetFormatPr defaultColWidth="9.140625" defaultRowHeight="15" customHeight="1"/>
  <cols>
    <col min="1" max="1" width="47.7109375" style="0" customWidth="1"/>
    <col min="2" max="3" width="20.7109375" style="0" customWidth="1"/>
  </cols>
  <sheetData>
    <row r="1" spans="1:3" ht="15" customHeight="1">
      <c r="A1" s="97" t="s">
        <v>132</v>
      </c>
      <c r="B1" s="98"/>
      <c r="C1" s="98"/>
    </row>
    <row r="2" spans="1:3" ht="15" customHeight="1">
      <c r="A2" s="97"/>
      <c r="B2" s="98"/>
      <c r="C2" s="98"/>
    </row>
    <row r="3" spans="1:3" ht="15" customHeight="1">
      <c r="A3" s="99"/>
      <c r="B3" s="99" t="s">
        <v>0</v>
      </c>
      <c r="C3" s="99" t="s">
        <v>1</v>
      </c>
    </row>
    <row r="4" spans="1:3" ht="15" customHeight="1">
      <c r="A4" s="99" t="s">
        <v>2</v>
      </c>
      <c r="B4" s="100">
        <v>44440</v>
      </c>
      <c r="C4" s="100">
        <v>44773</v>
      </c>
    </row>
    <row r="5" spans="1:3" ht="15" customHeight="1">
      <c r="A5" s="99" t="s">
        <v>3</v>
      </c>
      <c r="B5" s="100">
        <v>44808</v>
      </c>
      <c r="C5" s="100">
        <v>44989</v>
      </c>
    </row>
    <row r="6" spans="1:3" ht="15" customHeight="1">
      <c r="A6" s="99" t="s">
        <v>4</v>
      </c>
      <c r="B6" s="100">
        <v>44810</v>
      </c>
      <c r="C6" s="100">
        <v>45291</v>
      </c>
    </row>
    <row r="7" spans="1:3" ht="15" customHeight="1">
      <c r="A7" s="99" t="s">
        <v>5</v>
      </c>
      <c r="B7" s="100">
        <v>45170</v>
      </c>
      <c r="C7" s="100">
        <v>45229</v>
      </c>
    </row>
    <row r="8" spans="1:3" ht="15" customHeight="1">
      <c r="A8" s="99" t="s">
        <v>6</v>
      </c>
      <c r="B8" s="100">
        <v>44986</v>
      </c>
      <c r="C8" s="100">
        <v>45046</v>
      </c>
    </row>
    <row r="9" spans="1:3" ht="15" customHeight="1">
      <c r="A9" s="99" t="s">
        <v>7</v>
      </c>
      <c r="B9" s="100">
        <v>45068</v>
      </c>
      <c r="C9" s="100">
        <v>45075</v>
      </c>
    </row>
    <row r="10" spans="1:3" ht="15" customHeight="1">
      <c r="A10" s="98"/>
      <c r="B10" s="98"/>
      <c r="C10" s="98"/>
    </row>
    <row r="11" spans="1:3" ht="30" customHeight="1">
      <c r="A11" s="153" t="s">
        <v>8</v>
      </c>
      <c r="B11" s="153"/>
      <c r="C11" s="153"/>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15" customHeight="1">
      <c r="A5" s="3" t="s">
        <v>294</v>
      </c>
    </row>
    <row r="6" ht="15" customHeight="1">
      <c r="A6" s="3"/>
    </row>
    <row r="7" ht="15" customHeight="1">
      <c r="A7" s="3"/>
    </row>
    <row r="8" s="20" customFormat="1" ht="15" customHeight="1">
      <c r="A8" s="26"/>
    </row>
    <row r="9" ht="60" customHeight="1">
      <c r="A9" s="24" t="s">
        <v>134</v>
      </c>
    </row>
    <row r="10" ht="15" customHeight="1">
      <c r="A10" s="3" t="s">
        <v>296</v>
      </c>
    </row>
    <row r="11" ht="15" customHeight="1">
      <c r="A11" s="3"/>
    </row>
    <row r="12" ht="15" customHeight="1">
      <c r="A12" s="3"/>
    </row>
    <row r="13" s="20" customFormat="1" ht="15" customHeight="1">
      <c r="A13" s="26"/>
    </row>
    <row r="14" ht="30" customHeight="1">
      <c r="A14" s="23" t="s">
        <v>135</v>
      </c>
    </row>
    <row r="15" ht="15" customHeight="1">
      <c r="A15" s="3" t="s">
        <v>294</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8FF4-9D44-478C-BAA9-020503B067AF}">
  <dimension ref="A1:D25"/>
  <sheetViews>
    <sheetView workbookViewId="0" topLeftCell="A1">
      <selection activeCell="F1" sqref="F1"/>
    </sheetView>
  </sheetViews>
  <sheetFormatPr defaultColWidth="9.140625" defaultRowHeight="15"/>
  <cols>
    <col min="2" max="2" width="42.28125" style="0" customWidth="1"/>
    <col min="4" max="4" width="20.57421875" style="0" customWidth="1"/>
  </cols>
  <sheetData>
    <row r="1" spans="1:4" ht="15">
      <c r="A1" s="169"/>
      <c r="B1" s="169" t="s">
        <v>297</v>
      </c>
      <c r="C1" s="169"/>
      <c r="D1" s="169" t="s">
        <v>298</v>
      </c>
    </row>
    <row r="2" spans="1:4" ht="120">
      <c r="A2" s="166" t="s">
        <v>299</v>
      </c>
      <c r="B2" s="166" t="s">
        <v>300</v>
      </c>
      <c r="C2" s="166" t="s">
        <v>301</v>
      </c>
      <c r="D2" s="166" t="s">
        <v>302</v>
      </c>
    </row>
    <row r="3" spans="1:4" ht="72">
      <c r="A3" s="166" t="s">
        <v>303</v>
      </c>
      <c r="B3" s="166" t="s">
        <v>304</v>
      </c>
      <c r="C3" s="166" t="s">
        <v>301</v>
      </c>
      <c r="D3" s="166"/>
    </row>
    <row r="4" spans="1:4" ht="72">
      <c r="A4" s="166" t="s">
        <v>305</v>
      </c>
      <c r="B4" s="166" t="s">
        <v>306</v>
      </c>
      <c r="C4" s="166" t="s">
        <v>301</v>
      </c>
      <c r="D4" s="167"/>
    </row>
    <row r="5" spans="1:4" ht="84">
      <c r="A5" s="166" t="s">
        <v>307</v>
      </c>
      <c r="B5" s="166" t="s">
        <v>308</v>
      </c>
      <c r="C5" s="166" t="s">
        <v>301</v>
      </c>
      <c r="D5" s="167"/>
    </row>
    <row r="6" spans="1:4" ht="72">
      <c r="A6" s="166" t="s">
        <v>309</v>
      </c>
      <c r="B6" s="166" t="s">
        <v>310</v>
      </c>
      <c r="C6" s="166" t="s">
        <v>301</v>
      </c>
      <c r="D6" s="167"/>
    </row>
    <row r="7" spans="1:4" ht="84">
      <c r="A7" s="166" t="s">
        <v>311</v>
      </c>
      <c r="B7" s="166" t="s">
        <v>312</v>
      </c>
      <c r="C7" s="166" t="s">
        <v>301</v>
      </c>
      <c r="D7" s="167"/>
    </row>
    <row r="8" spans="1:4" ht="84">
      <c r="A8" s="166" t="s">
        <v>313</v>
      </c>
      <c r="B8" s="166" t="s">
        <v>314</v>
      </c>
      <c r="C8" s="166" t="s">
        <v>301</v>
      </c>
      <c r="D8" s="167"/>
    </row>
    <row r="9" spans="1:4" ht="84">
      <c r="A9" s="167" t="s">
        <v>315</v>
      </c>
      <c r="B9" s="166" t="s">
        <v>316</v>
      </c>
      <c r="C9" s="166" t="s">
        <v>301</v>
      </c>
      <c r="D9" s="167"/>
    </row>
    <row r="10" spans="1:4" ht="84">
      <c r="A10" s="167" t="s">
        <v>317</v>
      </c>
      <c r="B10" s="166" t="s">
        <v>318</v>
      </c>
      <c r="C10" s="166" t="s">
        <v>301</v>
      </c>
      <c r="D10" s="167"/>
    </row>
    <row r="11" spans="1:4" ht="84">
      <c r="A11" s="167" t="s">
        <v>319</v>
      </c>
      <c r="B11" s="166" t="s">
        <v>320</v>
      </c>
      <c r="C11" s="166" t="s">
        <v>301</v>
      </c>
      <c r="D11" s="167"/>
    </row>
    <row r="12" spans="1:4" ht="72">
      <c r="A12" s="167" t="s">
        <v>321</v>
      </c>
      <c r="B12" s="166" t="s">
        <v>322</v>
      </c>
      <c r="C12" s="166" t="s">
        <v>301</v>
      </c>
      <c r="D12" s="167"/>
    </row>
    <row r="13" spans="1:4" ht="60">
      <c r="A13" s="167" t="s">
        <v>323</v>
      </c>
      <c r="B13" s="166" t="s">
        <v>324</v>
      </c>
      <c r="C13" s="166" t="s">
        <v>301</v>
      </c>
      <c r="D13" s="167"/>
    </row>
    <row r="14" spans="1:4" ht="15">
      <c r="A14" s="167" t="s">
        <v>325</v>
      </c>
      <c r="B14" s="166" t="s">
        <v>326</v>
      </c>
      <c r="C14" s="166"/>
      <c r="D14" s="167"/>
    </row>
    <row r="15" spans="1:4" ht="84">
      <c r="A15" s="166" t="s">
        <v>327</v>
      </c>
      <c r="B15" s="168" t="s">
        <v>328</v>
      </c>
      <c r="C15" s="166" t="s">
        <v>301</v>
      </c>
      <c r="D15" s="166" t="s">
        <v>302</v>
      </c>
    </row>
    <row r="16" spans="1:4" ht="84">
      <c r="A16" s="166" t="s">
        <v>329</v>
      </c>
      <c r="B16" s="166" t="s">
        <v>330</v>
      </c>
      <c r="C16" s="166" t="s">
        <v>301</v>
      </c>
      <c r="D16" s="166"/>
    </row>
    <row r="17" spans="1:4" ht="72">
      <c r="A17" s="166" t="s">
        <v>331</v>
      </c>
      <c r="B17" s="166" t="s">
        <v>332</v>
      </c>
      <c r="C17" s="167" t="s">
        <v>301</v>
      </c>
      <c r="D17" s="166"/>
    </row>
    <row r="18" spans="1:4" ht="84">
      <c r="A18" s="167" t="s">
        <v>333</v>
      </c>
      <c r="B18" s="166" t="s">
        <v>334</v>
      </c>
      <c r="C18" s="167" t="s">
        <v>301</v>
      </c>
      <c r="D18" s="167"/>
    </row>
    <row r="19" spans="1:4" ht="84">
      <c r="A19" s="166" t="s">
        <v>335</v>
      </c>
      <c r="B19" s="166" t="s">
        <v>336</v>
      </c>
      <c r="C19" s="167" t="s">
        <v>301</v>
      </c>
      <c r="D19" s="167"/>
    </row>
    <row r="20" spans="1:4" ht="84">
      <c r="A20" s="166" t="s">
        <v>337</v>
      </c>
      <c r="B20" s="166" t="s">
        <v>338</v>
      </c>
      <c r="C20" s="167" t="s">
        <v>301</v>
      </c>
      <c r="D20" s="167"/>
    </row>
    <row r="21" spans="1:4" ht="84">
      <c r="A21" s="166" t="s">
        <v>339</v>
      </c>
      <c r="B21" s="166" t="s">
        <v>340</v>
      </c>
      <c r="C21" s="167" t="s">
        <v>301</v>
      </c>
      <c r="D21" s="167"/>
    </row>
    <row r="22" spans="1:4" ht="84">
      <c r="A22" s="166" t="s">
        <v>341</v>
      </c>
      <c r="B22" s="166" t="s">
        <v>342</v>
      </c>
      <c r="C22" s="167" t="s">
        <v>301</v>
      </c>
      <c r="D22" s="167"/>
    </row>
    <row r="23" spans="1:4" ht="72">
      <c r="A23" s="166" t="s">
        <v>343</v>
      </c>
      <c r="B23" s="166" t="s">
        <v>344</v>
      </c>
      <c r="C23" s="167" t="s">
        <v>301</v>
      </c>
      <c r="D23" s="167"/>
    </row>
    <row r="24" spans="1:4" ht="60">
      <c r="A24" s="167" t="s">
        <v>345</v>
      </c>
      <c r="B24" s="166" t="s">
        <v>346</v>
      </c>
      <c r="C24" s="167" t="s">
        <v>301</v>
      </c>
      <c r="D24" s="167"/>
    </row>
    <row r="25" spans="1:4" ht="15">
      <c r="A25" s="167" t="s">
        <v>347</v>
      </c>
      <c r="B25" s="166" t="s">
        <v>348</v>
      </c>
      <c r="C25" s="166"/>
      <c r="D25" s="167"/>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74" customWidth="1"/>
    <col min="7" max="16384" width="8.8515625" style="1" customWidth="1"/>
  </cols>
  <sheetData>
    <row r="1" ht="15">
      <c r="A1" s="6" t="s">
        <v>137</v>
      </c>
    </row>
    <row r="2" spans="1:5" ht="30" customHeight="1">
      <c r="A2" s="154" t="s">
        <v>161</v>
      </c>
      <c r="B2" s="154"/>
      <c r="C2" s="154"/>
      <c r="D2" s="154"/>
      <c r="E2" s="154"/>
    </row>
    <row r="4" spans="1:6" s="6" customFormat="1" ht="30" customHeight="1">
      <c r="A4" s="46" t="s">
        <v>60</v>
      </c>
      <c r="B4" s="45" t="s">
        <v>37</v>
      </c>
      <c r="C4" s="45" t="s">
        <v>38</v>
      </c>
      <c r="D4" s="45" t="s">
        <v>39</v>
      </c>
      <c r="E4" s="67" t="s">
        <v>140</v>
      </c>
      <c r="F4" s="67" t="s">
        <v>169</v>
      </c>
    </row>
    <row r="5" spans="1:6" s="6" customFormat="1" ht="30" customHeight="1">
      <c r="A5" s="60" t="s">
        <v>189</v>
      </c>
      <c r="B5" s="121">
        <v>10.2</v>
      </c>
      <c r="C5" s="121">
        <v>12</v>
      </c>
      <c r="D5" s="121">
        <v>14.2</v>
      </c>
      <c r="E5" s="121">
        <v>13.835049524</v>
      </c>
      <c r="F5" s="75" t="s">
        <v>170</v>
      </c>
    </row>
    <row r="6" spans="1:6" s="6" customFormat="1" ht="30" customHeight="1">
      <c r="A6" s="60" t="s">
        <v>42</v>
      </c>
      <c r="B6" s="121">
        <v>12.2</v>
      </c>
      <c r="C6" s="121">
        <v>14.8</v>
      </c>
      <c r="D6" s="121">
        <v>16.1</v>
      </c>
      <c r="E6" s="121">
        <v>15.846148664</v>
      </c>
      <c r="F6" s="75" t="s">
        <v>170</v>
      </c>
    </row>
    <row r="7" spans="1:6" s="6" customFormat="1" ht="30" customHeight="1">
      <c r="A7" s="60" t="s">
        <v>43</v>
      </c>
      <c r="B7" s="121">
        <v>8.2</v>
      </c>
      <c r="C7" s="121">
        <v>9.2</v>
      </c>
      <c r="D7" s="121">
        <v>12.4</v>
      </c>
      <c r="E7" s="121">
        <v>11.904965962</v>
      </c>
      <c r="F7" s="75" t="s">
        <v>170</v>
      </c>
    </row>
    <row r="8" spans="1:6" ht="30" customHeight="1">
      <c r="A8" s="60" t="s">
        <v>190</v>
      </c>
      <c r="B8" s="121">
        <v>51.2</v>
      </c>
      <c r="C8" s="121">
        <v>51.3</v>
      </c>
      <c r="D8" s="121">
        <v>47.7</v>
      </c>
      <c r="E8" s="121">
        <v>48.007453752</v>
      </c>
      <c r="F8" s="75" t="s">
        <v>170</v>
      </c>
    </row>
    <row r="9" spans="1:6" ht="30" customHeight="1">
      <c r="A9" s="60" t="s">
        <v>40</v>
      </c>
      <c r="B9" s="121">
        <v>57.2</v>
      </c>
      <c r="C9" s="121">
        <v>58.1</v>
      </c>
      <c r="D9" s="121">
        <v>52.8</v>
      </c>
      <c r="E9" s="121">
        <v>53.082252201</v>
      </c>
      <c r="F9" s="75" t="s">
        <v>170</v>
      </c>
    </row>
    <row r="10" spans="1:6" ht="30" customHeight="1">
      <c r="A10" s="60" t="s">
        <v>41</v>
      </c>
      <c r="B10" s="121">
        <v>45.2</v>
      </c>
      <c r="C10" s="121">
        <v>44.7</v>
      </c>
      <c r="D10" s="121">
        <v>42.8</v>
      </c>
      <c r="E10" s="121">
        <v>43.137089643</v>
      </c>
      <c r="F10" s="75" t="s">
        <v>170</v>
      </c>
    </row>
    <row r="11" spans="1:6" ht="30" customHeight="1">
      <c r="A11" s="60" t="s">
        <v>138</v>
      </c>
      <c r="B11" s="121">
        <v>79.8</v>
      </c>
      <c r="C11" s="121">
        <v>78.7</v>
      </c>
      <c r="D11" s="121">
        <v>79.9</v>
      </c>
      <c r="E11" s="121">
        <v>79.445810723</v>
      </c>
      <c r="F11" s="75" t="s">
        <v>171</v>
      </c>
    </row>
    <row r="12" spans="1:6" ht="30" customHeight="1">
      <c r="A12" s="60" t="s">
        <v>139</v>
      </c>
      <c r="B12" s="121">
        <v>54.6</v>
      </c>
      <c r="C12" s="122" t="s">
        <v>167</v>
      </c>
      <c r="D12" s="121">
        <v>68.7</v>
      </c>
      <c r="E12" s="121">
        <v>76.431687283</v>
      </c>
      <c r="F12" s="75"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2023-12-21T12:57:46Z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2023-12-18T15:48:44Z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5c2723c1-efd5-4dd3-a06f-63ece927478f</vt:lpwstr>
  </property>
  <property fmtid="{D5CDD505-2E9C-101B-9397-08002B2CF9AE}" pid="8" name="MSIP_Label_6bd9ddd1-4d20-43f6-abfa-fc3c07406f94_ContentBits">
    <vt:lpwstr>0</vt:lpwstr>
  </property>
</Properties>
</file>