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<sst xmlns="http://schemas.openxmlformats.org/spreadsheetml/2006/main" count="612" uniqueCount="311">
  <si>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</si>
  <si>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</si>
  <si>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</si>
  <si>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</si>
  <si>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</si>
  <si>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</si>
  <si>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</si>
  <si>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</si>
  <si>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</si>
  <si>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</si>
  <si>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</si>
  <si>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</si>
  <si>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</si>
  <si>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</si>
  <si>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</si>
  <si>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</si>
  <si>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</si>
  <si>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</si>
  <si>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</si>
  <si>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</si>
  <si>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</si>
  <si>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</si>
  <si>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</si>
  <si>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</si>
  <si>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</si>
  <si>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</si>
  <si>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</si>
  <si>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</si>
  <si>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</si>
  <si>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</si>
  <si>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</si>
  <si>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</si>
  <si>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</si>
  <si>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</si>
  <si>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</si>
  <si>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</si>
  <si>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</si>
  <si>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</si>
  <si>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</si>
  <si>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</si>
  <si>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</si>
  <si>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</si>
  <si>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</si>
  <si>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</si>
  <si>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</si>
  <si>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</si>
  <si>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</si>
  <si>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</si>
  <si>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</si>
  <si>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</si>
  <si>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</si>
  <si>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</si>
  <si>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</si>
  <si>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</si>
  <si>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</si>
  <si>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</si>
  <si>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</si>
  <si>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</si>
  <si>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</si>
  <si>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</si>
  <si>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</si>
  <si>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</si>
  <si>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</si>
  <si>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</si>
  <si>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</si>
  <si>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</si>
  <si>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</si>
  <si>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</si>
  <si>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</si>
  <si>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</si>
  <si>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</si>
  <si>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</si>
  <si>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</si>
  <si>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</si>
  <si>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</si>
  <si>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</si>
  <si>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</si>
  <si>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</si>
  <si>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</si>
  <si>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</si>
  <si>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</si>
  <si>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</si>
  <si>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</si>
  <si>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</si>
  <si>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</si>
  <si>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</si>
  <si>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</si>
  <si>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</si>
  <si>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</si>
  <si>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</si>
  <si>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</si>
  <si>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</si>
  <si>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</si>
  <si>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</si>
  <si>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</si>
  <si>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</si>
  <si>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</si>
  <si>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</si>
  <si>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</si>
  <si>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</si>
  <si>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</si>
  <si>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</si>
  <si>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</si>
  <si>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</si>
  <si>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</si>
  <si>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</si>
  <si>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</si>
  <si>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</si>
  <si>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</si>
  <si>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</si>
  <si>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</si>
  <si>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</si>
  <si>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</si>
  <si>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</si>
  <si>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</si>
  <si>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</si>
  <si>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</si>
  <si>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</si>
  <si>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</si>
  <si>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</si>
  <si>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</si>
  <si>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</si>
  <si>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</si>
  <si>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</si>
  <si>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</si>
  <si>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</si>
  <si>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</si>
  <si>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</si>
  <si>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</si>
  <si>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</si>
  <si>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</si>
  <si>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</si>
  <si>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</si>
  <si>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</si>
  <si>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</si>
  <si>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</si>
  <si>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</si>
  <si>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</si>
  <si>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</si>
  <si>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</si>
  <si>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</si>
  <si>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</si>
  <si>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</si>
  <si>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</si>
  <si>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</si>
  <si>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</si>
  <si>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</si>
  <si>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</si>
  <si>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</si>
  <si>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</si>
  <si>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</si>
  <si>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</si>
  <si>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</si>
  <si>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</si>
  <si>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</si>
  <si>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</si>
  <si>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</si>
  <si>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</si>
  <si>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</si>
  <si>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</si>
  <si>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</si>
  <si>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</si>
  <si>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</si>
  <si>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</si>
  <si>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</si>
  <si>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</si>
  <si>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</si>
  <si>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</si>
  <si>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</si>
  <si>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</si>
  <si>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</si>
  <si>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</si>
  <si>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</si>
  <si>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</si>
  <si>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</si>
  <si>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</si>
  <si>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</si>
  <si>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</si>
  <si>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</si>
  <si>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</si>
  <si>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</si>
  <si>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</si>
  <si>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</si>
  <si>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</si>
  <si>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</si>
  <si>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</si>
  <si>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</si>
  <si>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</si>
  <si>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</si>
  <si>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</si>
  <si>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</si>
  <si>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</si>
  <si>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</si>
  <si>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</si>
  <si>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</si>
  <si>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</si>
  <si>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</si>
  <si>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</si>
  <si>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</si>
  <si>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</si>
  <si>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</si>
  <si>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</si>
  <si>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</si>
  <si>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</si>
  <si>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</si>
  <si>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</si>
  <si>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</si>
  <si>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</si>
  <si>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</si>
  <si>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</si>
  <si>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</si>
  <si>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</si>
  <si>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</si>
  <si>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</si>
  <si>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</si>
  <si>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</si>
  <si>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</si>
  <si>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</si>
  <si>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</si>
  <si>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</si>
  <si>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</si>
  <si>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</si>
  <si>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</si>
  <si>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</si>
  <si>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</si>
  <si>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</si>
  <si>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</si>
  <si>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</si>
  <si>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</si>
  <si>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</si>
  <si>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</si>
  <si>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</si>
  <si>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</si>
  <si>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</si>
  <si>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</si>
  <si>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</si>
  <si>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</si>
  <si>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</si>
  <si>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</si>
  <si>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</si>
  <si>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</si>
  <si>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</si>
  <si>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</si>
  <si>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</si>
  <si>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</si>
  <si>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</si>
  <si>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</si>
  <si>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</si>
  <si>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</si>
  <si>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</si>
  <si>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</si>
  <si>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</si>
  <si>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</si>
  <si>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</si>
  <si>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</si>
  <si>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</si>
  <si>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</si>
  <si>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</si>
  <si>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t>
  </si>
  <si>
    <t>GUIDESOURCE_1</t>
  </si>
  <si>
    <t>GUIDESOURCE_2</t>
  </si>
  <si>
    <t>GUIDESOURCE_3</t>
  </si>
  <si>
    <t>GUIDESOURCE_4</t>
  </si>
  <si>
    <t>GUIDESOURCE</t>
  </si>
  <si>
    <t>GUIDEINTER_1</t>
  </si>
  <si>
    <t>GUIDEINTER_2</t>
  </si>
  <si>
    <t>GUIDEINTER</t>
  </si>
  <si>
    <t>FEDSTARTYEAR</t>
  </si>
  <si>
    <t>FEDSTARTMONTH</t>
  </si>
  <si>
    <t>FEDLEVEL</t>
  </si>
  <si>
    <t>FEDCOMP</t>
  </si>
  <si>
    <t>NFEOUTCOMEMAIN1</t>
  </si>
  <si>
    <t>NFEOUTCOMEMAIN2</t>
  </si>
  <si>
    <t>JOBISCO</t>
  </si>
  <si>
    <t>LANGBEST1</t>
  </si>
  <si>
    <t>Not relevant</t>
  </si>
  <si>
    <t>Individual</t>
  </si>
  <si>
    <t>01-30-2024</t>
  </si>
  <si>
    <t>54,58-66,21</t>
  </si>
  <si>
    <t>48,76-65,85</t>
  </si>
  <si>
    <t>55,41-71,24</t>
  </si>
  <si>
    <t>9,73-12,72</t>
  </si>
  <si>
    <t>43,00-47,37</t>
  </si>
  <si>
    <t>41,91-47,79</t>
  </si>
  <si>
    <t>42,17-48,86</t>
  </si>
  <si>
    <t>38,21-49,33</t>
  </si>
  <si>
    <t>43,45-54,73</t>
  </si>
  <si>
    <t>44,20-51,02</t>
  </si>
  <si>
    <t>36,02-42,29</t>
  </si>
  <si>
    <t>18,72-29,70</t>
  </si>
  <si>
    <t>35,28-42,29</t>
  </si>
  <si>
    <t>56,29-63,00</t>
  </si>
  <si>
    <t>51,37-56,76</t>
  </si>
  <si>
    <t>31,80-55,40</t>
  </si>
  <si>
    <t>17,47-24,89</t>
  </si>
  <si>
    <t>80,19-87,58</t>
  </si>
  <si>
    <t>42,21-76,10</t>
  </si>
  <si>
    <t>61,57-65,50</t>
  </si>
  <si>
    <t>1062,91-1819,75</t>
  </si>
  <si>
    <t>475,13-605,30</t>
  </si>
  <si>
    <t>67,47-144,85</t>
  </si>
  <si>
    <t>X</t>
  </si>
  <si>
    <t>COUNTRY, REGION, DEG_URB, HHNBPERS_tot, HHNBPERS_0_13, HHNBPERS_14_24, HHNBPERS_25plus, HHTYPE, HHINCOME, SEX, BIRTHYEAR, BIRTHPASS, AGE, CITIZEN, BIRTHPASS, AGE, CITIZEN, BIRTHPLACE, RESTIME, MARSTADEFACTO, HATLEVEL, HATFIELD, HATYEAR, DROPEDUC, DROPEDUCLEVEL, JOBISCO, LOCNACE, LOCSIZEFIRM, FESTARTYEAR, FEDSTARTMONTH, FEDLEVEL, FEDCOMP, FEDFIELD</t>
  </si>
  <si>
    <t>Precision threshold for standard error set in regulation</t>
  </si>
  <si>
    <t>Comment</t>
  </si>
  <si>
    <t>None.</t>
  </si>
  <si>
    <t>Voluntary</t>
  </si>
  <si>
    <t xml:space="preserve">covid_a1, covid_a2_1, covid_a2_2, covid_a2_3, covid_a2_4, covid_a2_5, covid_a2_6, covid_a2_7, covid_a2_8, </t>
  </si>
  <si>
    <t xml:space="preserve">covid_a2_9, covid_a2_10, covid_a2_11, covid_a2_11_other, covid_b1, covid_b2_2, </t>
  </si>
  <si>
    <t>covid_b2_4, covid_b2_5, covid_b2_6, covid_b2_7, covid_b2_8, covid_b2_9, covid_b2_10, covid_b2_11</t>
  </si>
  <si>
    <t>There is an autocode built in the programme, where if the respondent has answered yes to ”NFECOURSE”, ”NFEWORKSHOP”, ”NFEGUIDEJT” or ”NFELESSON” than the person would get asked about the five activities listed below. And then the method used for selecting the activities is a randomization without further criteria, meaning that it was by chance which activities were chosen. The only criterion for the randomization was that there should be more than two activities and more than five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</si>
</sst>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0.0"/>
    <numFmt numFmtId="166" formatCode="_(* #,##0.00_);_(* \(#,##0.00\);_(* &quot;-&quot;??_);_(@_)"/>
  </numFmts>
  <fonts count="20">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
      <sz val="12"/>
      <color theme="1"/>
      <name val="Cambria"/>
      <family val="1"/>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pplyFont="0" applyFill="0" applyBorder="0" applyAlignment="0" applyProtection="0"/>
    <xf numFmtId="43" fontId="1" fillId="0" borderId="0" applyFont="0" applyFill="0" applyBorder="0" applyAlignment="0" applyProtection="0"/>
  </cellStyleXfs>
  <cellXfs count="171">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5"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5"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5"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5" fontId="4" fillId="2" borderId="1" xfId="0" applyNumberFormat="1" applyFont="1" applyFill="1" applyBorder="1" applyAlignment="1">
      <alignment horizontal="right" vertical="center"/>
    </xf>
    <xf numFmtId="165" fontId="2" fillId="2" borderId="1" xfId="0" applyNumberFormat="1" applyFont="1" applyFill="1" applyBorder="1" applyAlignment="1">
      <alignment horizontal="right" vertical="center"/>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165" fontId="2" fillId="0" borderId="0" xfId="0" applyNumberFormat="1" applyFont="1" applyBorder="1" applyAlignment="1">
      <alignment horizontal="left" vertical="center"/>
    </xf>
    <xf numFmtId="1" fontId="0" fillId="0" borderId="0" xfId="0" applyNumberFormat="1"/>
    <xf numFmtId="164" fontId="0" fillId="0" borderId="0" xfId="18" applyFont="1"/>
    <xf numFmtId="0" fontId="2" fillId="0" borderId="0" xfId="0" applyFont="1" applyFill="1" applyAlignment="1">
      <alignment horizontal="left" vertical="center"/>
    </xf>
    <xf numFmtId="0" fontId="0" fillId="0" borderId="0" xfId="0" applyFill="1"/>
    <xf numFmtId="1" fontId="0" fillId="0" borderId="0" xfId="0" applyNumberFormat="1" applyFill="1"/>
    <xf numFmtId="0" fontId="19" fillId="0" borderId="0" xfId="0" applyFont="1" applyAlignment="1">
      <alignment horizontal="left" vertical="center" indent="5"/>
    </xf>
    <xf numFmtId="0" fontId="1" fillId="0" borderId="1" xfId="20" applyBorder="1" applyAlignment="1">
      <alignment horizontal="center" vertical="center" wrapText="1"/>
      <protection/>
    </xf>
    <xf numFmtId="0" fontId="1" fillId="0" borderId="1" xfId="20" applyBorder="1" applyAlignment="1" quotePrefix="1">
      <alignment horizontal="center" vertical="center" wrapText="1"/>
      <protection/>
    </xf>
    <xf numFmtId="0" fontId="18" fillId="0" borderId="0" xfId="20" applyFont="1">
      <alignment/>
      <protection/>
    </xf>
    <xf numFmtId="0" fontId="17" fillId="0" borderId="0" xfId="20" applyFont="1">
      <alignment/>
      <protection/>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3" fontId="2" fillId="2" borderId="1" xfId="0" applyNumberFormat="1" applyFont="1" applyFill="1" applyBorder="1" applyAlignment="1">
      <alignment horizontal="right" vertical="center"/>
    </xf>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1" fontId="4" fillId="2" borderId="1" xfId="0" applyNumberFormat="1" applyFont="1" applyFill="1" applyBorder="1" applyAlignment="1">
      <alignment horizontal="right" vertical="center"/>
    </xf>
    <xf numFmtId="0" fontId="2" fillId="2" borderId="1" xfId="0" applyFont="1" applyFill="1" applyBorder="1" applyAlignment="1">
      <alignment horizontal="center" vertical="center"/>
    </xf>
    <xf numFmtId="165" fontId="2" fillId="2" borderId="1" xfId="0" applyNumberFormat="1" applyFont="1" applyFill="1" applyBorder="1" applyAlignment="1">
      <alignment horizontal="center"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65" fontId="2" fillId="0" borderId="0" xfId="0" applyNumberFormat="1" applyFont="1" applyFill="1" applyBorder="1" applyAlignment="1">
      <alignment horizontal="right" vertical="center"/>
    </xf>
    <xf numFmtId="0" fontId="2" fillId="2" borderId="1" xfId="0" applyFont="1" applyFill="1" applyBorder="1" applyAlignment="1">
      <alignment horizontal="right" vertical="center"/>
    </xf>
    <xf numFmtId="0" fontId="0" fillId="2" borderId="1" xfId="0" applyFill="1" applyBorder="1"/>
    <xf numFmtId="165" fontId="0" fillId="2" borderId="1" xfId="0" applyNumberFormat="1" applyFill="1" applyBorder="1"/>
    <xf numFmtId="14" fontId="2" fillId="2" borderId="1" xfId="0" applyNumberFormat="1" applyFont="1" applyFill="1" applyBorder="1" applyAlignment="1">
      <alignment horizontal="center"/>
    </xf>
    <xf numFmtId="0" fontId="2" fillId="5" borderId="1" xfId="0" applyFont="1" applyFill="1" applyBorder="1" applyAlignment="1">
      <alignment horizontal="center" vertical="center"/>
    </xf>
    <xf numFmtId="0" fontId="4" fillId="2" borderId="1" xfId="0" applyFont="1" applyFill="1" applyBorder="1" applyAlignment="1">
      <alignment horizontal="center" vertical="center"/>
    </xf>
    <xf numFmtId="165" fontId="4" fillId="2" borderId="1" xfId="0" applyNumberFormat="1" applyFont="1" applyFill="1" applyBorder="1" applyAlignment="1" quotePrefix="1">
      <alignment horizontal="right" vertical="center"/>
    </xf>
    <xf numFmtId="0" fontId="0" fillId="0" borderId="0" xfId="0"/>
    <xf numFmtId="3" fontId="2" fillId="2" borderId="1" xfId="0" applyNumberFormat="1" applyFont="1" applyFill="1" applyBorder="1" applyAlignment="1">
      <alignment horizontal="right" vertical="center"/>
    </xf>
    <xf numFmtId="0" fontId="4" fillId="2" borderId="1" xfId="0" applyFont="1" applyFill="1" applyBorder="1" applyAlignment="1">
      <alignment horizontal="center" vertical="center"/>
    </xf>
    <xf numFmtId="0" fontId="2" fillId="0" borderId="0" xfId="0" applyFont="1" applyBorder="1" applyAlignment="1">
      <alignment vertical="center"/>
    </xf>
    <xf numFmtId="1" fontId="4" fillId="2" borderId="1" xfId="0" applyNumberFormat="1" applyFont="1" applyFill="1" applyBorder="1" applyAlignment="1">
      <alignment horizontal="right" vertical="center"/>
    </xf>
    <xf numFmtId="0" fontId="2" fillId="2" borderId="1" xfId="0" applyFont="1" applyFill="1" applyBorder="1" applyAlignment="1">
      <alignment horizontal="lef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6" fillId="3"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Normal 2" xfId="20"/>
    <cellStyle name="Comma 2" xfId="21"/>
    <cellStyle name="Comma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6"/>
  <sheetViews>
    <sheetView workbookViewId="0" topLeftCell="A1">
      <selection activeCell="C1" sqref="C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84</v>
      </c>
    </row>
    <row r="3" ht="15">
      <c r="A3" s="6" t="s">
        <v>228</v>
      </c>
    </row>
    <row r="4" spans="1:5" ht="15">
      <c r="A4" s="83"/>
      <c r="B4" s="80"/>
      <c r="C4" s="80" t="s">
        <v>193</v>
      </c>
      <c r="D4" s="80" t="s">
        <v>194</v>
      </c>
      <c r="E4" s="80" t="s">
        <v>241</v>
      </c>
    </row>
    <row r="5" spans="1:5" ht="15.75">
      <c r="A5" s="84" t="s">
        <v>200</v>
      </c>
      <c r="B5" s="81"/>
      <c r="C5" s="81"/>
      <c r="D5" s="81"/>
      <c r="E5" s="81"/>
    </row>
    <row r="6" spans="1:5" ht="15">
      <c r="A6" s="86" t="s">
        <v>201</v>
      </c>
      <c r="B6" s="101" t="s">
        <v>15</v>
      </c>
      <c r="C6" s="89" t="s">
        <v>199</v>
      </c>
      <c r="D6" s="79" t="s">
        <v>197</v>
      </c>
      <c r="E6" s="79" t="s">
        <v>242</v>
      </c>
    </row>
    <row r="7" spans="1:5" ht="15">
      <c r="A7" s="86" t="s">
        <v>119</v>
      </c>
      <c r="B7" s="101" t="s">
        <v>15</v>
      </c>
      <c r="C7" s="89" t="s">
        <v>199</v>
      </c>
      <c r="D7" s="79" t="s">
        <v>202</v>
      </c>
      <c r="E7" s="79" t="s">
        <v>242</v>
      </c>
    </row>
    <row r="8" spans="1:5" ht="15">
      <c r="A8" s="86" t="s">
        <v>120</v>
      </c>
      <c r="B8" s="101" t="s">
        <v>15</v>
      </c>
      <c r="C8" s="89" t="s">
        <v>199</v>
      </c>
      <c r="D8" s="79" t="s">
        <v>203</v>
      </c>
      <c r="E8" s="79" t="s">
        <v>242</v>
      </c>
    </row>
    <row r="9" spans="1:5" ht="15">
      <c r="A9" s="86" t="s">
        <v>182</v>
      </c>
      <c r="B9" s="101" t="s">
        <v>15</v>
      </c>
      <c r="C9" s="89" t="s">
        <v>199</v>
      </c>
      <c r="D9" s="79" t="s">
        <v>198</v>
      </c>
      <c r="E9" s="79" t="s">
        <v>242</v>
      </c>
    </row>
    <row r="10" spans="1:5" ht="15">
      <c r="A10" s="86" t="s">
        <v>206</v>
      </c>
      <c r="B10" s="101" t="s">
        <v>15</v>
      </c>
      <c r="C10" s="90" t="s">
        <v>205</v>
      </c>
      <c r="D10" s="79" t="s">
        <v>198</v>
      </c>
      <c r="E10" s="79" t="s">
        <v>242</v>
      </c>
    </row>
    <row r="11" spans="1:5" ht="15">
      <c r="A11" s="86" t="s">
        <v>118</v>
      </c>
      <c r="B11" s="101" t="s">
        <v>15</v>
      </c>
      <c r="C11" s="90" t="s">
        <v>205</v>
      </c>
      <c r="D11" s="79" t="s">
        <v>207</v>
      </c>
      <c r="E11" s="79" t="s">
        <v>242</v>
      </c>
    </row>
    <row r="12" spans="1:5" ht="15">
      <c r="A12" s="86" t="s">
        <v>160</v>
      </c>
      <c r="B12" s="101" t="s">
        <v>15</v>
      </c>
      <c r="C12" s="90" t="s">
        <v>205</v>
      </c>
      <c r="D12" s="79" t="s">
        <v>208</v>
      </c>
      <c r="E12" s="79" t="s">
        <v>242</v>
      </c>
    </row>
    <row r="13" spans="1:5" ht="15">
      <c r="A13" s="86" t="s">
        <v>184</v>
      </c>
      <c r="B13" s="101" t="s">
        <v>15</v>
      </c>
      <c r="C13" s="90" t="s">
        <v>205</v>
      </c>
      <c r="D13" s="79" t="s">
        <v>197</v>
      </c>
      <c r="E13" s="79" t="s">
        <v>242</v>
      </c>
    </row>
    <row r="14" spans="1:5" ht="15">
      <c r="A14" s="86" t="s">
        <v>185</v>
      </c>
      <c r="B14" s="101" t="s">
        <v>15</v>
      </c>
      <c r="C14" s="90" t="s">
        <v>205</v>
      </c>
      <c r="D14" s="79" t="s">
        <v>209</v>
      </c>
      <c r="E14" s="79" t="s">
        <v>242</v>
      </c>
    </row>
    <row r="15" spans="1:5" ht="15">
      <c r="A15" s="86" t="s">
        <v>186</v>
      </c>
      <c r="B15" s="101" t="s">
        <v>15</v>
      </c>
      <c r="C15" s="90" t="s">
        <v>205</v>
      </c>
      <c r="D15" s="79" t="s">
        <v>212</v>
      </c>
      <c r="E15" s="79" t="s">
        <v>242</v>
      </c>
    </row>
    <row r="16" spans="1:5" ht="15">
      <c r="A16" s="86" t="s">
        <v>187</v>
      </c>
      <c r="B16" s="101" t="s">
        <v>15</v>
      </c>
      <c r="C16" s="90" t="s">
        <v>205</v>
      </c>
      <c r="D16" s="79" t="s">
        <v>213</v>
      </c>
      <c r="E16" s="79" t="s">
        <v>242</v>
      </c>
    </row>
    <row r="17" spans="1:5" ht="12.75" customHeight="1">
      <c r="A17" s="86" t="s">
        <v>121</v>
      </c>
      <c r="B17" s="101" t="s">
        <v>15</v>
      </c>
      <c r="C17" s="90" t="s">
        <v>205</v>
      </c>
      <c r="D17" s="79" t="s">
        <v>214</v>
      </c>
      <c r="E17" s="79" t="s">
        <v>242</v>
      </c>
    </row>
    <row r="18" spans="1:5" ht="12.75" customHeight="1">
      <c r="A18" s="86" t="s">
        <v>122</v>
      </c>
      <c r="B18" s="101" t="s">
        <v>15</v>
      </c>
      <c r="C18" s="90" t="s">
        <v>205</v>
      </c>
      <c r="D18" s="79" t="s">
        <v>215</v>
      </c>
      <c r="E18" s="79" t="s">
        <v>242</v>
      </c>
    </row>
    <row r="19" spans="1:5" ht="12.75" customHeight="1">
      <c r="A19" s="86" t="s">
        <v>123</v>
      </c>
      <c r="B19" s="101" t="s">
        <v>15</v>
      </c>
      <c r="C19" s="90" t="s">
        <v>205</v>
      </c>
      <c r="D19" s="79" t="s">
        <v>216</v>
      </c>
      <c r="E19" s="79" t="s">
        <v>242</v>
      </c>
    </row>
    <row r="20" spans="1:5" ht="15">
      <c r="A20" s="86" t="s">
        <v>174</v>
      </c>
      <c r="B20" s="101" t="s">
        <v>15</v>
      </c>
      <c r="C20" s="90" t="s">
        <v>205</v>
      </c>
      <c r="D20" s="79" t="s">
        <v>217</v>
      </c>
      <c r="E20" s="79" t="s">
        <v>242</v>
      </c>
    </row>
    <row r="21" spans="1:5" ht="15">
      <c r="A21" s="86" t="s">
        <v>124</v>
      </c>
      <c r="B21" s="101" t="s">
        <v>15</v>
      </c>
      <c r="C21" s="90" t="s">
        <v>205</v>
      </c>
      <c r="D21" s="79" t="s">
        <v>218</v>
      </c>
      <c r="E21" s="79" t="s">
        <v>242</v>
      </c>
    </row>
    <row r="22" spans="1:5" ht="15">
      <c r="A22" s="86" t="s">
        <v>175</v>
      </c>
      <c r="B22" s="101" t="s">
        <v>15</v>
      </c>
      <c r="C22" s="90" t="s">
        <v>205</v>
      </c>
      <c r="D22" s="79" t="s">
        <v>219</v>
      </c>
      <c r="E22" s="79" t="s">
        <v>242</v>
      </c>
    </row>
    <row r="23" spans="1:5" ht="127.5">
      <c r="A23" s="87" t="s">
        <v>176</v>
      </c>
      <c r="B23" s="101" t="s">
        <v>15</v>
      </c>
      <c r="C23" s="101" t="s">
        <v>220</v>
      </c>
      <c r="D23" s="82" t="s">
        <v>221</v>
      </c>
      <c r="E23" s="79" t="s">
        <v>245</v>
      </c>
    </row>
    <row r="24" spans="1:5" ht="127.5">
      <c r="A24" s="87" t="s">
        <v>177</v>
      </c>
      <c r="B24" s="101" t="s">
        <v>15</v>
      </c>
      <c r="C24" s="101" t="s">
        <v>220</v>
      </c>
      <c r="D24" s="82" t="s">
        <v>222</v>
      </c>
      <c r="E24" s="79" t="s">
        <v>245</v>
      </c>
    </row>
    <row r="25" spans="1:5" ht="15">
      <c r="A25" s="86" t="s">
        <v>188</v>
      </c>
      <c r="B25" s="101" t="s">
        <v>15</v>
      </c>
      <c r="C25" s="101" t="s">
        <v>223</v>
      </c>
      <c r="D25" s="79" t="s">
        <v>248</v>
      </c>
      <c r="E25" s="79" t="s">
        <v>242</v>
      </c>
    </row>
    <row r="26" spans="1:5" ht="12.75" customHeight="1">
      <c r="A26" s="86" t="s">
        <v>180</v>
      </c>
      <c r="B26" s="101" t="s">
        <v>225</v>
      </c>
      <c r="C26" s="101" t="s">
        <v>224</v>
      </c>
      <c r="D26" s="82" t="s">
        <v>249</v>
      </c>
      <c r="E26" s="79" t="s">
        <v>244</v>
      </c>
    </row>
    <row r="27" spans="1:5" ht="24">
      <c r="A27" s="86" t="s">
        <v>178</v>
      </c>
      <c r="B27" s="101" t="s">
        <v>225</v>
      </c>
      <c r="C27" s="101" t="s">
        <v>226</v>
      </c>
      <c r="D27" s="82" t="s">
        <v>250</v>
      </c>
      <c r="E27" s="79" t="s">
        <v>242</v>
      </c>
    </row>
    <row r="28" spans="1:5" ht="15">
      <c r="A28" s="86" t="s">
        <v>179</v>
      </c>
      <c r="B28" s="101" t="s">
        <v>225</v>
      </c>
      <c r="C28" s="102" t="s">
        <v>227</v>
      </c>
      <c r="D28" s="82" t="s">
        <v>251</v>
      </c>
      <c r="E28" s="79" t="s">
        <v>244</v>
      </c>
    </row>
    <row r="29" spans="1:5" ht="15.75">
      <c r="A29" s="84" t="s">
        <v>204</v>
      </c>
      <c r="B29" s="81"/>
      <c r="C29" s="81"/>
      <c r="D29" s="81"/>
      <c r="E29" s="81"/>
    </row>
    <row r="30" spans="1:5" ht="15">
      <c r="A30" s="86" t="s">
        <v>104</v>
      </c>
      <c r="B30" s="101" t="s">
        <v>195</v>
      </c>
      <c r="C30" s="102"/>
      <c r="D30" s="79" t="s">
        <v>211</v>
      </c>
      <c r="E30" s="79" t="s">
        <v>243</v>
      </c>
    </row>
    <row r="31" spans="1:5" ht="15">
      <c r="A31" s="86" t="s">
        <v>106</v>
      </c>
      <c r="B31" s="101" t="s">
        <v>195</v>
      </c>
      <c r="C31" s="102"/>
      <c r="D31" s="79" t="s">
        <v>202</v>
      </c>
      <c r="E31" s="79" t="s">
        <v>243</v>
      </c>
    </row>
    <row r="32" spans="1:5" ht="15">
      <c r="A32" s="86" t="s">
        <v>107</v>
      </c>
      <c r="B32" s="101" t="s">
        <v>195</v>
      </c>
      <c r="C32" s="102"/>
      <c r="D32" s="79" t="s">
        <v>203</v>
      </c>
      <c r="E32" s="79" t="s">
        <v>243</v>
      </c>
    </row>
    <row r="33" spans="1:5" ht="15">
      <c r="A33" s="86" t="s">
        <v>101</v>
      </c>
      <c r="B33" s="101" t="s">
        <v>195</v>
      </c>
      <c r="C33" s="102"/>
      <c r="D33" s="79" t="s">
        <v>210</v>
      </c>
      <c r="E33" s="79" t="s">
        <v>243</v>
      </c>
    </row>
    <row r="34" spans="1:5" ht="15">
      <c r="A34" s="86" t="s">
        <v>102</v>
      </c>
      <c r="B34" s="101" t="s">
        <v>195</v>
      </c>
      <c r="C34" s="102"/>
      <c r="D34" s="79" t="s">
        <v>207</v>
      </c>
      <c r="E34" s="79" t="s">
        <v>243</v>
      </c>
    </row>
    <row r="35" spans="1:5" ht="15">
      <c r="A35" s="86" t="s">
        <v>103</v>
      </c>
      <c r="B35" s="101" t="s">
        <v>195</v>
      </c>
      <c r="C35" s="102"/>
      <c r="D35" s="79" t="s">
        <v>208</v>
      </c>
      <c r="E35" s="79" t="s">
        <v>243</v>
      </c>
    </row>
    <row r="36" spans="1:5" ht="15">
      <c r="A36" s="86" t="s">
        <v>54</v>
      </c>
      <c r="B36" s="101" t="s">
        <v>195</v>
      </c>
      <c r="C36" s="102"/>
      <c r="D36" s="79" t="s">
        <v>209</v>
      </c>
      <c r="E36" s="79" t="s">
        <v>243</v>
      </c>
    </row>
    <row r="37" spans="1:5" ht="15">
      <c r="A37" s="86" t="s">
        <v>55</v>
      </c>
      <c r="B37" s="101" t="s">
        <v>195</v>
      </c>
      <c r="C37" s="102"/>
      <c r="D37" s="79" t="s">
        <v>212</v>
      </c>
      <c r="E37" s="79" t="s">
        <v>243</v>
      </c>
    </row>
    <row r="38" spans="1:5" ht="15">
      <c r="A38" s="86" t="s">
        <v>105</v>
      </c>
      <c r="B38" s="101" t="s">
        <v>195</v>
      </c>
      <c r="C38" s="102"/>
      <c r="D38" s="79" t="s">
        <v>213</v>
      </c>
      <c r="E38" s="79" t="s">
        <v>243</v>
      </c>
    </row>
    <row r="39" spans="1:5" ht="12.75" customHeight="1">
      <c r="A39" s="86" t="s">
        <v>108</v>
      </c>
      <c r="B39" s="101" t="s">
        <v>195</v>
      </c>
      <c r="C39" s="102"/>
      <c r="D39" s="79" t="s">
        <v>229</v>
      </c>
      <c r="E39" s="79" t="s">
        <v>243</v>
      </c>
    </row>
    <row r="40" spans="1:5" ht="12.75" customHeight="1">
      <c r="A40" s="86" t="s">
        <v>109</v>
      </c>
      <c r="B40" s="101" t="s">
        <v>195</v>
      </c>
      <c r="C40" s="102"/>
      <c r="D40" s="79" t="s">
        <v>230</v>
      </c>
      <c r="E40" s="79" t="s">
        <v>243</v>
      </c>
    </row>
    <row r="41" spans="1:5" ht="12.75" customHeight="1">
      <c r="A41" s="86" t="s">
        <v>110</v>
      </c>
      <c r="B41" s="101" t="s">
        <v>195</v>
      </c>
      <c r="C41" s="102"/>
      <c r="D41" s="79" t="s">
        <v>231</v>
      </c>
      <c r="E41" s="79" t="s">
        <v>243</v>
      </c>
    </row>
    <row r="42" spans="1:5" ht="15">
      <c r="A42" s="86" t="s">
        <v>111</v>
      </c>
      <c r="B42" s="101" t="s">
        <v>195</v>
      </c>
      <c r="C42" s="102"/>
      <c r="D42" s="79" t="s">
        <v>232</v>
      </c>
      <c r="E42" s="79" t="s">
        <v>243</v>
      </c>
    </row>
    <row r="43" spans="1:5" ht="15">
      <c r="A43" s="86" t="s">
        <v>112</v>
      </c>
      <c r="B43" s="101" t="s">
        <v>195</v>
      </c>
      <c r="C43" s="102"/>
      <c r="D43" s="79" t="s">
        <v>233</v>
      </c>
      <c r="E43" s="79" t="s">
        <v>243</v>
      </c>
    </row>
    <row r="44" spans="1:5" ht="15">
      <c r="A44" s="86" t="s">
        <v>113</v>
      </c>
      <c r="B44" s="101" t="s">
        <v>195</v>
      </c>
      <c r="C44" s="102"/>
      <c r="D44" s="79" t="s">
        <v>234</v>
      </c>
      <c r="E44" s="79" t="s">
        <v>243</v>
      </c>
    </row>
    <row r="45" spans="1:5" ht="15">
      <c r="A45" s="86" t="s">
        <v>114</v>
      </c>
      <c r="B45" s="101" t="s">
        <v>195</v>
      </c>
      <c r="C45" s="102"/>
      <c r="D45" s="79" t="s">
        <v>235</v>
      </c>
      <c r="E45" s="79" t="s">
        <v>243</v>
      </c>
    </row>
    <row r="46" spans="1:5" ht="15">
      <c r="A46" s="86" t="s">
        <v>115</v>
      </c>
      <c r="B46" s="101" t="s">
        <v>195</v>
      </c>
      <c r="C46" s="102"/>
      <c r="D46" s="79" t="s">
        <v>236</v>
      </c>
      <c r="E46" s="79" t="s">
        <v>243</v>
      </c>
    </row>
    <row r="47" spans="1:5" ht="15">
      <c r="A47" s="86" t="s">
        <v>192</v>
      </c>
      <c r="B47" s="101" t="s">
        <v>195</v>
      </c>
      <c r="C47" s="102"/>
      <c r="D47" s="79" t="s">
        <v>237</v>
      </c>
      <c r="E47" s="79" t="s">
        <v>243</v>
      </c>
    </row>
    <row r="48" spans="1:5" ht="15.75">
      <c r="A48" s="85">
        <v>15.2</v>
      </c>
      <c r="B48" s="81"/>
      <c r="C48" s="81"/>
      <c r="D48" s="81"/>
      <c r="E48" s="81"/>
    </row>
    <row r="49" spans="1:5" ht="15">
      <c r="A49" s="86" t="s">
        <v>189</v>
      </c>
      <c r="B49" s="101" t="s">
        <v>15</v>
      </c>
      <c r="C49" s="102" t="s">
        <v>199</v>
      </c>
      <c r="D49" s="79" t="s">
        <v>238</v>
      </c>
      <c r="E49" s="79" t="s">
        <v>242</v>
      </c>
    </row>
    <row r="50" spans="1:5" ht="15">
      <c r="A50" s="86" t="s">
        <v>42</v>
      </c>
      <c r="B50" s="101" t="s">
        <v>15</v>
      </c>
      <c r="C50" s="102" t="s">
        <v>199</v>
      </c>
      <c r="D50" s="79" t="s">
        <v>239</v>
      </c>
      <c r="E50" s="79" t="s">
        <v>242</v>
      </c>
    </row>
    <row r="51" spans="1:5" ht="15">
      <c r="A51" s="86" t="s">
        <v>43</v>
      </c>
      <c r="B51" s="101" t="s">
        <v>15</v>
      </c>
      <c r="C51" s="102" t="s">
        <v>199</v>
      </c>
      <c r="D51" s="79" t="s">
        <v>240</v>
      </c>
      <c r="E51" s="79" t="s">
        <v>242</v>
      </c>
    </row>
    <row r="52" spans="1:5" ht="15">
      <c r="A52" s="86" t="s">
        <v>190</v>
      </c>
      <c r="B52" s="101" t="s">
        <v>15</v>
      </c>
      <c r="C52" s="102" t="s">
        <v>205</v>
      </c>
      <c r="D52" s="79" t="s">
        <v>238</v>
      </c>
      <c r="E52" s="79" t="s">
        <v>242</v>
      </c>
    </row>
    <row r="53" spans="1:5" ht="15">
      <c r="A53" s="86" t="s">
        <v>40</v>
      </c>
      <c r="B53" s="101" t="s">
        <v>15</v>
      </c>
      <c r="C53" s="102" t="s">
        <v>205</v>
      </c>
      <c r="D53" s="79" t="s">
        <v>239</v>
      </c>
      <c r="E53" s="79" t="s">
        <v>242</v>
      </c>
    </row>
    <row r="54" spans="1:5" ht="15">
      <c r="A54" s="86" t="s">
        <v>41</v>
      </c>
      <c r="B54" s="101" t="s">
        <v>15</v>
      </c>
      <c r="C54" s="102" t="s">
        <v>205</v>
      </c>
      <c r="D54" s="79" t="s">
        <v>240</v>
      </c>
      <c r="E54" s="79" t="s">
        <v>242</v>
      </c>
    </row>
    <row r="55" spans="1:5" ht="127.5">
      <c r="A55" s="87" t="s">
        <v>138</v>
      </c>
      <c r="B55" s="101" t="s">
        <v>15</v>
      </c>
      <c r="C55" s="101" t="s">
        <v>220</v>
      </c>
      <c r="D55" s="79" t="s">
        <v>252</v>
      </c>
      <c r="E55" s="79" t="s">
        <v>245</v>
      </c>
    </row>
    <row r="56" spans="1:5" ht="15">
      <c r="A56" s="86" t="s">
        <v>139</v>
      </c>
      <c r="B56" s="101" t="s">
        <v>15</v>
      </c>
      <c r="C56" s="102" t="s">
        <v>223</v>
      </c>
      <c r="D56" s="79" t="s">
        <v>238</v>
      </c>
      <c r="E56" s="79" t="s">
        <v>242</v>
      </c>
    </row>
    <row r="57" spans="1:5" ht="15.75">
      <c r="A57" s="85">
        <v>15.3</v>
      </c>
      <c r="B57" s="81"/>
      <c r="C57" s="81"/>
      <c r="D57" s="81"/>
      <c r="E57" s="81"/>
    </row>
    <row r="58" spans="1:5" ht="15">
      <c r="A58" s="86" t="s">
        <v>142</v>
      </c>
      <c r="B58" s="101" t="s">
        <v>196</v>
      </c>
      <c r="C58" s="102"/>
      <c r="D58" s="79" t="s">
        <v>211</v>
      </c>
      <c r="E58" s="79" t="s">
        <v>242</v>
      </c>
    </row>
    <row r="59" spans="1:5" ht="15">
      <c r="A59" s="86" t="s">
        <v>143</v>
      </c>
      <c r="B59" s="101" t="s">
        <v>196</v>
      </c>
      <c r="C59" s="102"/>
      <c r="D59" s="79" t="s">
        <v>202</v>
      </c>
      <c r="E59" s="79" t="s">
        <v>242</v>
      </c>
    </row>
    <row r="60" spans="1:5" ht="15">
      <c r="A60" s="86" t="s">
        <v>144</v>
      </c>
      <c r="B60" s="101" t="s">
        <v>196</v>
      </c>
      <c r="C60" s="102"/>
      <c r="D60" s="79" t="s">
        <v>203</v>
      </c>
      <c r="E60" s="79" t="s">
        <v>242</v>
      </c>
    </row>
    <row r="61" spans="1:5" ht="15">
      <c r="A61" s="86" t="s">
        <v>145</v>
      </c>
      <c r="B61" s="101" t="s">
        <v>196</v>
      </c>
      <c r="C61" s="102"/>
      <c r="D61" s="79" t="s">
        <v>210</v>
      </c>
      <c r="E61" s="79" t="s">
        <v>242</v>
      </c>
    </row>
    <row r="62" spans="1:5" ht="15">
      <c r="A62" s="86" t="s">
        <v>146</v>
      </c>
      <c r="B62" s="101" t="s">
        <v>196</v>
      </c>
      <c r="C62" s="102"/>
      <c r="D62" s="79" t="s">
        <v>207</v>
      </c>
      <c r="E62" s="79" t="s">
        <v>242</v>
      </c>
    </row>
    <row r="63" spans="1:5" ht="15">
      <c r="A63" s="86" t="s">
        <v>147</v>
      </c>
      <c r="B63" s="101" t="s">
        <v>196</v>
      </c>
      <c r="C63" s="102"/>
      <c r="D63" s="79" t="s">
        <v>208</v>
      </c>
      <c r="E63" s="79" t="s">
        <v>242</v>
      </c>
    </row>
    <row r="64" spans="1:5" ht="15">
      <c r="A64" s="86" t="s">
        <v>49</v>
      </c>
      <c r="B64" s="101" t="s">
        <v>196</v>
      </c>
      <c r="C64" s="102"/>
      <c r="D64" s="79" t="s">
        <v>209</v>
      </c>
      <c r="E64" s="79" t="s">
        <v>242</v>
      </c>
    </row>
    <row r="65" spans="1:5" ht="15">
      <c r="A65" s="86" t="s">
        <v>50</v>
      </c>
      <c r="B65" s="101" t="s">
        <v>196</v>
      </c>
      <c r="C65" s="102"/>
      <c r="D65" s="79" t="s">
        <v>212</v>
      </c>
      <c r="E65" s="79" t="s">
        <v>242</v>
      </c>
    </row>
    <row r="66" spans="1:5" ht="15">
      <c r="A66" s="86" t="s">
        <v>148</v>
      </c>
      <c r="B66" s="101" t="s">
        <v>196</v>
      </c>
      <c r="C66" s="102"/>
      <c r="D66" s="79" t="s">
        <v>213</v>
      </c>
      <c r="E66" s="79" t="s">
        <v>242</v>
      </c>
    </row>
    <row r="67" spans="1:5" ht="15.75">
      <c r="A67" s="85">
        <v>18.1</v>
      </c>
      <c r="B67" s="81"/>
      <c r="C67" s="81"/>
      <c r="D67" s="81"/>
      <c r="E67" s="81"/>
    </row>
    <row r="68" spans="1:5" ht="15">
      <c r="A68" s="86" t="s">
        <v>87</v>
      </c>
      <c r="B68" s="101" t="s">
        <v>195</v>
      </c>
      <c r="C68" s="102"/>
      <c r="D68" s="79" t="s">
        <v>253</v>
      </c>
      <c r="E68" s="79" t="s">
        <v>243</v>
      </c>
    </row>
    <row r="69" spans="1:5" ht="15">
      <c r="A69" s="86" t="s">
        <v>85</v>
      </c>
      <c r="B69" s="101" t="s">
        <v>195</v>
      </c>
      <c r="C69" s="102"/>
      <c r="D69" s="79" t="s">
        <v>254</v>
      </c>
      <c r="E69" s="79" t="s">
        <v>243</v>
      </c>
    </row>
    <row r="70" spans="1:5" ht="15">
      <c r="A70" s="86" t="s">
        <v>166</v>
      </c>
      <c r="B70" s="101" t="s">
        <v>195</v>
      </c>
      <c r="C70" s="102"/>
      <c r="D70" s="79" t="s">
        <v>255</v>
      </c>
      <c r="E70" s="79" t="s">
        <v>243</v>
      </c>
    </row>
    <row r="71" spans="1:5" ht="15">
      <c r="A71" s="86" t="s">
        <v>86</v>
      </c>
      <c r="B71" s="101" t="s">
        <v>195</v>
      </c>
      <c r="C71" s="102"/>
      <c r="D71" s="79" t="s">
        <v>256</v>
      </c>
      <c r="E71" s="79" t="s">
        <v>243</v>
      </c>
    </row>
    <row r="72" spans="1:5" ht="24">
      <c r="A72" s="86" t="s">
        <v>88</v>
      </c>
      <c r="B72" s="101" t="s">
        <v>195</v>
      </c>
      <c r="C72" s="102"/>
      <c r="D72" s="79" t="s">
        <v>257</v>
      </c>
      <c r="E72" s="79" t="s">
        <v>243</v>
      </c>
    </row>
    <row r="73" spans="1:5" ht="15">
      <c r="A73" s="86" t="s">
        <v>94</v>
      </c>
      <c r="B73" s="101" t="s">
        <v>195</v>
      </c>
      <c r="C73" s="102"/>
      <c r="D73" s="79" t="s">
        <v>248</v>
      </c>
      <c r="E73" s="79" t="s">
        <v>243</v>
      </c>
    </row>
    <row r="75" ht="15">
      <c r="A75" s="103" t="s">
        <v>246</v>
      </c>
    </row>
    <row r="76" ht="15">
      <c r="A76" s="104" t="s">
        <v>247</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7"/>
  <sheetViews>
    <sheetView workbookViewId="0" topLeftCell="A1">
      <selection activeCell="C1" sqref="C1"/>
    </sheetView>
  </sheetViews>
  <sheetFormatPr defaultColWidth="8.8515625" defaultRowHeight="15" customHeight="1"/>
  <cols>
    <col min="1" max="1" width="75.421875" style="42" customWidth="1"/>
    <col min="2" max="2" width="15.7109375" style="42" customWidth="1"/>
    <col min="3" max="3" width="20.7109375" style="42" customWidth="1"/>
    <col min="4" max="16384" width="8.8515625" style="13" customWidth="1"/>
  </cols>
  <sheetData>
    <row r="1" ht="15" customHeight="1">
      <c r="A1" s="53" t="s">
        <v>99</v>
      </c>
    </row>
    <row r="3" spans="1:3" ht="15" customHeight="1">
      <c r="A3" s="162" t="s">
        <v>9</v>
      </c>
      <c r="B3" s="163"/>
      <c r="C3" s="164"/>
    </row>
    <row r="4" spans="1:3" ht="15" customHeight="1">
      <c r="A4" s="52" t="s">
        <v>162</v>
      </c>
      <c r="B4" s="125" t="s">
        <v>301</v>
      </c>
      <c r="C4" s="4"/>
    </row>
    <row r="5" spans="1:3" ht="15" customHeight="1">
      <c r="A5" s="52" t="s">
        <v>163</v>
      </c>
      <c r="B5" s="5"/>
      <c r="C5" s="4"/>
    </row>
    <row r="6" spans="1:3" ht="60" customHeight="1">
      <c r="A6" s="54" t="s">
        <v>13</v>
      </c>
      <c r="B6" s="160"/>
      <c r="C6" s="161"/>
    </row>
    <row r="7" spans="1:8" ht="15" customHeight="1">
      <c r="A7" s="55" t="s">
        <v>164</v>
      </c>
      <c r="B7" s="125" t="s">
        <v>301</v>
      </c>
      <c r="C7" s="4"/>
      <c r="H7" s="100"/>
    </row>
    <row r="8" spans="1:8" ht="150" customHeight="1">
      <c r="A8" s="54" t="s">
        <v>32</v>
      </c>
      <c r="B8" s="169" t="s">
        <v>302</v>
      </c>
      <c r="C8" s="170"/>
      <c r="H8" s="100"/>
    </row>
    <row r="9" spans="1:18" ht="15" customHeight="1">
      <c r="A9" s="151" t="s">
        <v>165</v>
      </c>
      <c r="B9" s="165"/>
      <c r="C9" s="152"/>
      <c r="E9" s="130"/>
      <c r="F9" s="130"/>
      <c r="G9" s="130"/>
      <c r="H9" s="130"/>
      <c r="I9" s="130"/>
      <c r="J9" s="130"/>
      <c r="K9" s="130"/>
      <c r="L9" s="130"/>
      <c r="M9" s="130"/>
      <c r="N9" s="130"/>
      <c r="O9" s="130"/>
      <c r="P9" s="130"/>
      <c r="Q9" s="130"/>
      <c r="R9" s="130"/>
    </row>
    <row r="10" spans="1:18" ht="15" customHeight="1">
      <c r="A10" s="52" t="s">
        <v>87</v>
      </c>
      <c r="B10" s="131"/>
      <c r="C10" s="4" t="s">
        <v>89</v>
      </c>
      <c r="E10" s="130"/>
      <c r="F10" s="130"/>
      <c r="G10" s="130"/>
      <c r="H10" s="130"/>
      <c r="I10" s="130"/>
      <c r="J10" s="130"/>
      <c r="K10" s="130"/>
      <c r="L10" s="130"/>
      <c r="M10" s="130"/>
      <c r="N10" s="130"/>
      <c r="O10" s="130"/>
      <c r="P10" s="130"/>
      <c r="Q10" s="130"/>
      <c r="R10" s="130"/>
    </row>
    <row r="11" spans="1:18" ht="15" customHeight="1">
      <c r="A11" s="52" t="s">
        <v>85</v>
      </c>
      <c r="B11" s="131"/>
      <c r="C11" s="4" t="s">
        <v>90</v>
      </c>
      <c r="F11" s="130"/>
      <c r="G11" s="130"/>
      <c r="H11" s="130"/>
      <c r="I11" s="130"/>
      <c r="J11" s="130"/>
      <c r="K11" s="130"/>
      <c r="L11" s="130"/>
      <c r="M11" s="130"/>
      <c r="N11" s="130"/>
      <c r="O11" s="130"/>
      <c r="P11" s="130"/>
      <c r="Q11" s="130"/>
      <c r="R11" s="130"/>
    </row>
    <row r="12" spans="1:18" ht="15" customHeight="1">
      <c r="A12" s="52" t="s">
        <v>166</v>
      </c>
      <c r="B12" s="131">
        <v>945</v>
      </c>
      <c r="C12" s="4" t="s">
        <v>91</v>
      </c>
      <c r="E12" s="130"/>
      <c r="F12" s="130"/>
      <c r="G12" s="130"/>
      <c r="H12" s="130"/>
      <c r="I12" s="130"/>
      <c r="J12" s="130"/>
      <c r="K12" s="130"/>
      <c r="L12" s="130"/>
      <c r="M12" s="130"/>
      <c r="N12" s="130"/>
      <c r="O12" s="130"/>
      <c r="P12" s="130"/>
      <c r="Q12" s="130"/>
      <c r="R12" s="130"/>
    </row>
    <row r="13" spans="1:8" ht="15" customHeight="1">
      <c r="A13" s="52" t="s">
        <v>86</v>
      </c>
      <c r="B13" s="131">
        <v>1503</v>
      </c>
      <c r="C13" s="4" t="s">
        <v>92</v>
      </c>
      <c r="G13" s="15"/>
      <c r="H13" s="100"/>
    </row>
    <row r="14" spans="1:8" ht="30" customHeight="1">
      <c r="A14" s="51" t="s">
        <v>88</v>
      </c>
      <c r="B14" s="131">
        <v>0</v>
      </c>
      <c r="C14" s="4" t="s">
        <v>93</v>
      </c>
      <c r="G14" s="15"/>
      <c r="H14" s="100"/>
    </row>
    <row r="15" spans="1:8" ht="15" customHeight="1">
      <c r="A15" s="51" t="s">
        <v>94</v>
      </c>
      <c r="B15" s="131">
        <v>2448</v>
      </c>
      <c r="C15" s="4"/>
      <c r="G15" s="15"/>
      <c r="H15" s="100"/>
    </row>
    <row r="16" spans="1:8" ht="15" customHeight="1">
      <c r="A16" s="151" t="s">
        <v>82</v>
      </c>
      <c r="B16" s="165"/>
      <c r="C16" s="152"/>
      <c r="H16" s="100"/>
    </row>
    <row r="17" spans="1:8" ht="15" customHeight="1">
      <c r="A17" s="56" t="s">
        <v>83</v>
      </c>
      <c r="B17" s="160" t="s">
        <v>306</v>
      </c>
      <c r="C17" s="161"/>
      <c r="H17" s="100"/>
    </row>
    <row r="18" spans="1:8" ht="15" customHeight="1">
      <c r="A18" s="151" t="s">
        <v>95</v>
      </c>
      <c r="B18" s="165"/>
      <c r="C18" s="152"/>
      <c r="H18" s="100"/>
    </row>
    <row r="19" spans="1:8" ht="15" customHeight="1">
      <c r="A19" s="52" t="s">
        <v>10</v>
      </c>
      <c r="B19" s="5"/>
      <c r="C19" s="4"/>
      <c r="H19" s="100"/>
    </row>
    <row r="20" spans="1:8" ht="15" customHeight="1">
      <c r="A20" s="52" t="s">
        <v>11</v>
      </c>
      <c r="B20" s="5"/>
      <c r="C20" s="4"/>
      <c r="H20" s="100"/>
    </row>
    <row r="21" spans="1:8" ht="15" customHeight="1">
      <c r="A21" s="52" t="s">
        <v>12</v>
      </c>
      <c r="B21" s="125" t="s">
        <v>301</v>
      </c>
      <c r="C21" s="4"/>
      <c r="H21" s="100"/>
    </row>
    <row r="22" spans="1:8" ht="15" customHeight="1">
      <c r="A22" s="166" t="s">
        <v>96</v>
      </c>
      <c r="B22" s="167"/>
      <c r="C22" s="168"/>
      <c r="H22" s="100"/>
    </row>
    <row r="23" spans="1:8" ht="15" customHeight="1">
      <c r="A23" s="4" t="s">
        <v>10</v>
      </c>
      <c r="B23" s="129" t="s">
        <v>301</v>
      </c>
      <c r="C23" s="4"/>
      <c r="H23" s="100"/>
    </row>
    <row r="24" spans="1:8" ht="15" customHeight="1">
      <c r="A24" s="4" t="s">
        <v>33</v>
      </c>
      <c r="B24" s="129"/>
      <c r="C24" s="4"/>
      <c r="H24" s="100"/>
    </row>
    <row r="25" spans="1:8" ht="30" customHeight="1">
      <c r="A25" s="57" t="s">
        <v>34</v>
      </c>
      <c r="B25" s="126" t="s">
        <v>243</v>
      </c>
      <c r="C25" s="58" t="s">
        <v>97</v>
      </c>
      <c r="H25" s="100"/>
    </row>
    <row r="26" spans="1:8" ht="15" customHeight="1">
      <c r="A26" s="166" t="s">
        <v>35</v>
      </c>
      <c r="B26" s="167"/>
      <c r="C26" s="168"/>
      <c r="H26" s="100"/>
    </row>
    <row r="27" spans="1:3" ht="180" customHeight="1">
      <c r="A27" s="4" t="s">
        <v>98</v>
      </c>
      <c r="B27" s="169" t="s">
        <v>310</v>
      </c>
      <c r="C27" s="170"/>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9" t="s">
        <v>130</v>
      </c>
    </row>
    <row r="2" ht="15" customHeight="1">
      <c r="A2" s="32" t="s">
        <v>31</v>
      </c>
    </row>
    <row r="3" ht="15" customHeight="1">
      <c r="A3" s="32" t="s">
        <v>131</v>
      </c>
    </row>
    <row r="5" spans="1:3" ht="30" customHeight="1">
      <c r="A5" s="8" t="s">
        <v>44</v>
      </c>
      <c r="B5" s="8" t="s">
        <v>30</v>
      </c>
      <c r="C5" s="11" t="s">
        <v>17</v>
      </c>
    </row>
    <row r="6" spans="1:3" ht="15" customHeight="1">
      <c r="A6" s="10" t="s">
        <v>305</v>
      </c>
      <c r="B6" s="10"/>
      <c r="C6" s="10"/>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tabSelected="1" workbookViewId="0" topLeftCell="A1">
      <selection activeCell="C1" sqref="C1"/>
    </sheetView>
  </sheetViews>
  <sheetFormatPr defaultColWidth="15.7109375" defaultRowHeight="15" customHeight="1"/>
  <cols>
    <col min="1" max="1" width="45.7109375" style="19" customWidth="1"/>
    <col min="2" max="6" width="18.7109375" style="19" customWidth="1"/>
    <col min="7" max="16384" width="15.7109375" style="19" customWidth="1"/>
  </cols>
  <sheetData>
    <row r="1" spans="1:6" ht="15" customHeight="1">
      <c r="A1" s="18" t="s">
        <v>159</v>
      </c>
      <c r="F1" s="18"/>
    </row>
    <row r="3" spans="1:16" s="35" customFormat="1" ht="60" customHeight="1">
      <c r="A3" s="34" t="s">
        <v>58</v>
      </c>
      <c r="B3" s="36" t="s">
        <v>59</v>
      </c>
      <c r="C3" s="36" t="s">
        <v>18</v>
      </c>
      <c r="D3" s="36" t="s">
        <v>62</v>
      </c>
      <c r="E3" s="36" t="s">
        <v>63</v>
      </c>
      <c r="F3" s="36" t="s">
        <v>57</v>
      </c>
      <c r="G3" s="31"/>
      <c r="H3" s="36" t="s">
        <v>303</v>
      </c>
      <c r="I3" s="36" t="s">
        <v>304</v>
      </c>
      <c r="J3" s="31"/>
      <c r="K3" s="31"/>
      <c r="L3" s="31"/>
      <c r="M3" s="31"/>
      <c r="N3" s="31"/>
      <c r="O3" s="31"/>
      <c r="P3" s="31"/>
    </row>
    <row r="4" spans="1:16" s="63" customFormat="1" ht="30" customHeight="1">
      <c r="A4" s="133" t="s">
        <v>156</v>
      </c>
      <c r="B4" s="134"/>
      <c r="C4" s="134"/>
      <c r="D4" s="134"/>
      <c r="E4" s="134"/>
      <c r="F4" s="135"/>
      <c r="G4" s="62"/>
      <c r="H4" s="105"/>
      <c r="I4" s="105"/>
      <c r="J4" s="62"/>
      <c r="K4" s="62"/>
      <c r="L4" s="62"/>
      <c r="M4" s="62"/>
      <c r="N4" s="62"/>
      <c r="O4" s="62"/>
      <c r="P4" s="62"/>
    </row>
    <row r="5" spans="1:9" s="16" customFormat="1" ht="45" customHeight="1">
      <c r="A5" s="17" t="s">
        <v>181</v>
      </c>
      <c r="B5" s="77">
        <v>60.392913759</v>
      </c>
      <c r="C5" s="77">
        <v>4.91</v>
      </c>
      <c r="D5" s="112">
        <v>3</v>
      </c>
      <c r="E5" s="77" t="s">
        <v>278</v>
      </c>
      <c r="F5" s="114">
        <v>180</v>
      </c>
      <c r="G5" s="75"/>
      <c r="H5" s="106">
        <v>1.21</v>
      </c>
      <c r="I5" s="107"/>
    </row>
    <row r="6" spans="1:16" ht="45" customHeight="1">
      <c r="A6" s="17" t="s">
        <v>119</v>
      </c>
      <c r="B6" s="78">
        <v>57.305289725</v>
      </c>
      <c r="C6" s="78">
        <v>7.61</v>
      </c>
      <c r="D6" s="113">
        <v>4.4</v>
      </c>
      <c r="E6" s="78" t="s">
        <v>279</v>
      </c>
      <c r="F6" s="88">
        <v>87</v>
      </c>
      <c r="G6" s="16"/>
      <c r="H6" s="108"/>
      <c r="I6" s="108"/>
      <c r="J6" s="16"/>
      <c r="K6" s="16"/>
      <c r="L6" s="16"/>
      <c r="M6" s="16"/>
      <c r="N6" s="16"/>
      <c r="O6" s="16"/>
      <c r="P6" s="16"/>
    </row>
    <row r="7" spans="1:16" ht="45" customHeight="1">
      <c r="A7" s="17" t="s">
        <v>120</v>
      </c>
      <c r="B7" s="78">
        <v>63.324109182</v>
      </c>
      <c r="C7" s="78">
        <v>6.38</v>
      </c>
      <c r="D7" s="113">
        <v>4</v>
      </c>
      <c r="E7" s="78" t="s">
        <v>280</v>
      </c>
      <c r="F7" s="88">
        <v>93</v>
      </c>
      <c r="G7" s="16"/>
      <c r="H7" s="108"/>
      <c r="I7" s="108"/>
      <c r="J7" s="16"/>
      <c r="K7" s="16"/>
      <c r="L7" s="16"/>
      <c r="M7" s="16"/>
      <c r="N7" s="16"/>
      <c r="O7" s="16"/>
      <c r="P7" s="16"/>
    </row>
    <row r="8" spans="1:16" s="20" customFormat="1" ht="45" customHeight="1">
      <c r="A8" s="17" t="s">
        <v>182</v>
      </c>
      <c r="B8" s="78">
        <v>11.221771861</v>
      </c>
      <c r="C8" s="78">
        <v>6.79</v>
      </c>
      <c r="D8" s="113">
        <v>0.8</v>
      </c>
      <c r="E8" s="78" t="s">
        <v>281</v>
      </c>
      <c r="F8" s="88">
        <v>197</v>
      </c>
      <c r="G8" s="15"/>
      <c r="H8" s="109"/>
      <c r="I8" s="109"/>
      <c r="J8" s="15"/>
      <c r="K8" s="15"/>
      <c r="L8" s="15"/>
      <c r="M8" s="15"/>
      <c r="N8" s="15"/>
      <c r="O8" s="15"/>
      <c r="P8" s="15"/>
    </row>
    <row r="9" spans="1:16" s="20" customFormat="1" ht="30" customHeight="1">
      <c r="A9" s="133" t="s">
        <v>155</v>
      </c>
      <c r="B9" s="134"/>
      <c r="C9" s="134"/>
      <c r="D9" s="134"/>
      <c r="E9" s="134"/>
      <c r="F9" s="135"/>
      <c r="G9" s="15"/>
      <c r="H9" s="109"/>
      <c r="I9" s="109"/>
      <c r="J9" s="15"/>
      <c r="K9" s="15"/>
      <c r="L9" s="15"/>
      <c r="M9" s="15"/>
      <c r="N9" s="15"/>
      <c r="O9" s="15"/>
      <c r="P9" s="15"/>
    </row>
    <row r="10" spans="1:9" s="16" customFormat="1" ht="45" customHeight="1">
      <c r="A10" s="17" t="s">
        <v>183</v>
      </c>
      <c r="B10" s="77">
        <v>45.181692725</v>
      </c>
      <c r="C10" s="77">
        <v>2.47</v>
      </c>
      <c r="D10" s="113">
        <v>1.1</v>
      </c>
      <c r="E10" s="77" t="s">
        <v>282</v>
      </c>
      <c r="F10" s="114">
        <v>1005</v>
      </c>
      <c r="G10" s="75"/>
      <c r="H10" s="106">
        <v>0.95</v>
      </c>
      <c r="I10" s="110"/>
    </row>
    <row r="11" spans="1:16" ht="45" customHeight="1">
      <c r="A11" s="17" t="s">
        <v>118</v>
      </c>
      <c r="B11" s="78">
        <v>44.848440222</v>
      </c>
      <c r="C11" s="78">
        <v>3.34</v>
      </c>
      <c r="D11" s="113">
        <v>1.5</v>
      </c>
      <c r="E11" s="78" t="s">
        <v>283</v>
      </c>
      <c r="F11" s="88">
        <v>554</v>
      </c>
      <c r="G11" s="16"/>
      <c r="H11" s="16"/>
      <c r="I11" s="16"/>
      <c r="J11" s="16"/>
      <c r="K11" s="16"/>
      <c r="L11" s="16"/>
      <c r="M11" s="16"/>
      <c r="N11" s="16"/>
      <c r="O11" s="16"/>
      <c r="P11" s="16"/>
    </row>
    <row r="12" spans="1:16" ht="45" customHeight="1">
      <c r="A12" s="17" t="s">
        <v>160</v>
      </c>
      <c r="B12" s="78">
        <v>45.513212351</v>
      </c>
      <c r="C12" s="78">
        <v>3.75</v>
      </c>
      <c r="D12" s="113">
        <v>1.7</v>
      </c>
      <c r="E12" s="78" t="s">
        <v>284</v>
      </c>
      <c r="F12" s="88">
        <v>451</v>
      </c>
      <c r="G12" s="16"/>
      <c r="H12" s="16"/>
      <c r="I12" s="16"/>
      <c r="J12" s="16"/>
      <c r="K12" s="16"/>
      <c r="L12" s="16"/>
      <c r="M12" s="16"/>
      <c r="N12" s="16"/>
      <c r="O12" s="16"/>
      <c r="P12" s="16"/>
    </row>
    <row r="13" spans="1:16" ht="45" customHeight="1">
      <c r="A13" s="17" t="s">
        <v>184</v>
      </c>
      <c r="B13" s="78">
        <v>43.770138497</v>
      </c>
      <c r="C13" s="78">
        <v>6.48</v>
      </c>
      <c r="D13" s="113">
        <v>2.8</v>
      </c>
      <c r="E13" s="78" t="s">
        <v>285</v>
      </c>
      <c r="F13" s="88">
        <v>136</v>
      </c>
      <c r="G13" s="16"/>
      <c r="H13" s="16"/>
      <c r="I13" s="16"/>
      <c r="J13" s="16"/>
      <c r="K13" s="16"/>
      <c r="L13" s="16"/>
      <c r="M13" s="16"/>
      <c r="N13" s="16"/>
      <c r="O13" s="16"/>
      <c r="P13" s="16"/>
    </row>
    <row r="14" spans="1:16" ht="45" customHeight="1">
      <c r="A14" s="17" t="s">
        <v>185</v>
      </c>
      <c r="B14" s="78">
        <v>49.093670051</v>
      </c>
      <c r="C14" s="78">
        <v>5.86</v>
      </c>
      <c r="D14" s="113">
        <v>2.9</v>
      </c>
      <c r="E14" s="78" t="s">
        <v>286</v>
      </c>
      <c r="F14" s="88">
        <v>163</v>
      </c>
      <c r="G14" s="16"/>
      <c r="H14" s="16"/>
      <c r="I14" s="16"/>
      <c r="J14" s="16"/>
      <c r="K14" s="16"/>
      <c r="L14" s="16"/>
      <c r="M14" s="16"/>
      <c r="N14" s="16"/>
      <c r="O14" s="16"/>
      <c r="P14" s="16"/>
    </row>
    <row r="15" spans="1:16" ht="45" customHeight="1">
      <c r="A15" s="17" t="s">
        <v>186</v>
      </c>
      <c r="B15" s="78">
        <v>47.607555958</v>
      </c>
      <c r="C15" s="78">
        <v>3.66</v>
      </c>
      <c r="D15" s="113">
        <v>1.7</v>
      </c>
      <c r="E15" s="78" t="s">
        <v>287</v>
      </c>
      <c r="F15" s="88">
        <v>434</v>
      </c>
      <c r="G15" s="16"/>
      <c r="H15" s="16"/>
      <c r="I15" s="16"/>
      <c r="J15" s="16"/>
      <c r="K15" s="16"/>
      <c r="L15" s="16"/>
      <c r="M15" s="16"/>
      <c r="N15" s="16"/>
      <c r="O15" s="16"/>
      <c r="P15" s="16"/>
    </row>
    <row r="16" spans="1:6" ht="45" customHeight="1">
      <c r="A16" s="17" t="s">
        <v>187</v>
      </c>
      <c r="B16" s="78">
        <v>39.159457743</v>
      </c>
      <c r="C16" s="78">
        <v>4.08</v>
      </c>
      <c r="D16" s="113">
        <v>1.6</v>
      </c>
      <c r="E16" s="78" t="s">
        <v>288</v>
      </c>
      <c r="F16" s="88">
        <v>408</v>
      </c>
    </row>
    <row r="17" spans="1:6" ht="45" customHeight="1">
      <c r="A17" s="17" t="s">
        <v>121</v>
      </c>
      <c r="B17" s="78">
        <v>24.210916874</v>
      </c>
      <c r="C17" s="78">
        <v>11.56</v>
      </c>
      <c r="D17" s="113">
        <v>2.8</v>
      </c>
      <c r="E17" s="78" t="s">
        <v>289</v>
      </c>
      <c r="F17" s="88">
        <v>62</v>
      </c>
    </row>
    <row r="18" spans="1:6" ht="45" customHeight="1">
      <c r="A18" s="17" t="s">
        <v>122</v>
      </c>
      <c r="B18" s="78">
        <v>38.780435107</v>
      </c>
      <c r="C18" s="78">
        <v>4.61</v>
      </c>
      <c r="D18" s="113">
        <v>1.8</v>
      </c>
      <c r="E18" s="78" t="s">
        <v>290</v>
      </c>
      <c r="F18" s="88">
        <v>320</v>
      </c>
    </row>
    <row r="19" spans="1:6" ht="45" customHeight="1">
      <c r="A19" s="17" t="s">
        <v>123</v>
      </c>
      <c r="B19" s="78">
        <v>59.649038054</v>
      </c>
      <c r="C19" s="78">
        <v>2.87</v>
      </c>
      <c r="D19" s="113">
        <v>1.7</v>
      </c>
      <c r="E19" s="78" t="s">
        <v>291</v>
      </c>
      <c r="F19" s="88">
        <v>617</v>
      </c>
    </row>
    <row r="20" spans="1:6" ht="45" customHeight="1">
      <c r="A20" s="17" t="s">
        <v>174</v>
      </c>
      <c r="B20" s="78">
        <v>54.062315257</v>
      </c>
      <c r="C20" s="78">
        <v>2.54</v>
      </c>
      <c r="D20" s="113">
        <v>1.4</v>
      </c>
      <c r="E20" s="78" t="s">
        <v>292</v>
      </c>
      <c r="F20" s="88">
        <v>844</v>
      </c>
    </row>
    <row r="21" spans="1:6" ht="45" customHeight="1">
      <c r="A21" s="17" t="s">
        <v>124</v>
      </c>
      <c r="B21" s="78">
        <v>43.602257417</v>
      </c>
      <c r="C21" s="78">
        <v>13.81</v>
      </c>
      <c r="D21" s="113">
        <v>6</v>
      </c>
      <c r="E21" s="78" t="s">
        <v>293</v>
      </c>
      <c r="F21" s="88">
        <v>38</v>
      </c>
    </row>
    <row r="22" spans="1:6" ht="45" customHeight="1">
      <c r="A22" s="17" t="s">
        <v>175</v>
      </c>
      <c r="B22" s="78">
        <v>21.180756557</v>
      </c>
      <c r="C22" s="78">
        <v>8.95</v>
      </c>
      <c r="D22" s="113">
        <v>1.9</v>
      </c>
      <c r="E22" s="78" t="s">
        <v>294</v>
      </c>
      <c r="F22" s="88">
        <v>123</v>
      </c>
    </row>
    <row r="23" spans="1:6" ht="30" customHeight="1">
      <c r="A23" s="133" t="s">
        <v>157</v>
      </c>
      <c r="B23" s="134"/>
      <c r="C23" s="134"/>
      <c r="D23" s="134"/>
      <c r="E23" s="134"/>
      <c r="F23" s="135"/>
    </row>
    <row r="24" spans="1:6" ht="45" customHeight="1">
      <c r="A24" s="17" t="s">
        <v>176</v>
      </c>
      <c r="B24" s="78">
        <v>83.882601175</v>
      </c>
      <c r="C24" s="78">
        <v>2.25</v>
      </c>
      <c r="D24" s="113">
        <v>1.9</v>
      </c>
      <c r="E24" s="78" t="s">
        <v>295</v>
      </c>
      <c r="F24" s="88">
        <v>907</v>
      </c>
    </row>
    <row r="25" spans="1:6" ht="45" customHeight="1">
      <c r="A25" s="17" t="s">
        <v>177</v>
      </c>
      <c r="B25" s="78">
        <v>59.157899835</v>
      </c>
      <c r="C25" s="78">
        <v>14.61</v>
      </c>
      <c r="D25" s="113">
        <v>8.6</v>
      </c>
      <c r="E25" s="78" t="s">
        <v>296</v>
      </c>
      <c r="F25" s="88">
        <v>100</v>
      </c>
    </row>
    <row r="26" spans="1:6" ht="30" customHeight="1">
      <c r="A26" s="133" t="s">
        <v>125</v>
      </c>
      <c r="B26" s="134"/>
      <c r="C26" s="134"/>
      <c r="D26" s="134"/>
      <c r="E26" s="134"/>
      <c r="F26" s="135"/>
    </row>
    <row r="27" spans="1:6" ht="45" customHeight="1">
      <c r="A27" s="17" t="s">
        <v>188</v>
      </c>
      <c r="B27" s="78">
        <v>63.535349438</v>
      </c>
      <c r="C27" s="78">
        <v>1.58</v>
      </c>
      <c r="D27" s="113">
        <v>1</v>
      </c>
      <c r="E27" s="78" t="s">
        <v>297</v>
      </c>
      <c r="F27" s="88">
        <v>1569</v>
      </c>
    </row>
    <row r="28" spans="1:6" s="64" customFormat="1" ht="30" customHeight="1">
      <c r="A28" s="133" t="s">
        <v>158</v>
      </c>
      <c r="B28" s="134"/>
      <c r="C28" s="134"/>
      <c r="D28" s="134"/>
      <c r="E28" s="134"/>
      <c r="F28" s="135"/>
    </row>
    <row r="29" spans="1:6" ht="45" customHeight="1">
      <c r="A29" s="37" t="s">
        <v>180</v>
      </c>
      <c r="B29" s="78">
        <v>1441.3314655</v>
      </c>
      <c r="C29" s="78">
        <v>13.4</v>
      </c>
      <c r="D29" s="113">
        <v>193.1</v>
      </c>
      <c r="E29" s="78" t="s">
        <v>298</v>
      </c>
      <c r="F29" s="88">
        <v>193</v>
      </c>
    </row>
    <row r="30" spans="1:6" s="64" customFormat="1" ht="30" customHeight="1">
      <c r="A30" s="136" t="s">
        <v>126</v>
      </c>
      <c r="B30" s="137"/>
      <c r="C30" s="137"/>
      <c r="D30" s="137"/>
      <c r="E30" s="137"/>
      <c r="F30" s="138"/>
    </row>
    <row r="31" spans="1:6" ht="45" customHeight="1">
      <c r="A31" s="37" t="s">
        <v>178</v>
      </c>
      <c r="B31" s="78">
        <v>540.21620522</v>
      </c>
      <c r="C31" s="78">
        <v>6.15</v>
      </c>
      <c r="D31" s="113">
        <v>33.2</v>
      </c>
      <c r="E31" s="78" t="s">
        <v>299</v>
      </c>
      <c r="F31" s="88">
        <v>346</v>
      </c>
    </row>
    <row r="32" spans="1:6" ht="45" customHeight="1">
      <c r="A32" s="37" t="s">
        <v>179</v>
      </c>
      <c r="B32" s="78">
        <v>106.16061997</v>
      </c>
      <c r="C32" s="78">
        <v>18.59</v>
      </c>
      <c r="D32" s="113">
        <v>19.7</v>
      </c>
      <c r="E32" s="78" t="s">
        <v>300</v>
      </c>
      <c r="F32" s="88">
        <v>1114</v>
      </c>
    </row>
    <row r="34" ht="15" customHeight="1">
      <c r="A34" s="74" t="s">
        <v>173</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117</v>
      </c>
      <c r="B1" s="6"/>
    </row>
    <row r="2" spans="1:2" ht="15">
      <c r="A2" s="39" t="s">
        <v>77</v>
      </c>
      <c r="B2" s="6"/>
    </row>
    <row r="4" spans="1:3" s="61" customFormat="1" ht="25.5">
      <c r="A4" s="27"/>
      <c r="B4" s="27" t="s">
        <v>64</v>
      </c>
      <c r="C4" s="27" t="s">
        <v>69</v>
      </c>
    </row>
    <row r="5" spans="1:3" ht="51">
      <c r="A5" s="17" t="s">
        <v>191</v>
      </c>
      <c r="B5" s="76"/>
      <c r="C5" s="76">
        <v>21</v>
      </c>
    </row>
    <row r="6" spans="1:3" ht="51">
      <c r="A6" s="17" t="s">
        <v>36</v>
      </c>
      <c r="B6" s="76"/>
      <c r="C6" s="76">
        <v>0</v>
      </c>
    </row>
    <row r="7" spans="1:3" ht="25.5">
      <c r="A7" s="27" t="s">
        <v>81</v>
      </c>
      <c r="B7" s="76"/>
      <c r="C7" s="76">
        <v>9058</v>
      </c>
    </row>
    <row r="8" spans="1:3" ht="15">
      <c r="A8" s="2" t="s">
        <v>19</v>
      </c>
      <c r="B8" s="76"/>
      <c r="C8" s="112">
        <f>(C5+C6)/C7*100</f>
        <v>0.23183925811437403</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9"/>
  <sheetViews>
    <sheetView workbookViewId="0" topLeftCell="A1">
      <selection activeCell="F1" sqref="F1"/>
    </sheetView>
  </sheetViews>
  <sheetFormatPr defaultColWidth="9.140625" defaultRowHeight="15"/>
  <cols>
    <col min="1" max="1" width="20.7109375" style="0" customWidth="1"/>
    <col min="2" max="11" width="10.7109375" style="0" customWidth="1"/>
    <col min="15" max="15" width="12.57421875" style="0" bestFit="1" customWidth="1"/>
  </cols>
  <sheetData>
    <row r="1" spans="1:11" ht="15">
      <c r="A1" s="6" t="s">
        <v>100</v>
      </c>
      <c r="B1" s="1"/>
      <c r="C1" s="1"/>
      <c r="D1" s="1"/>
      <c r="E1" s="1"/>
      <c r="F1" s="1"/>
      <c r="G1" s="1"/>
      <c r="H1" s="1"/>
      <c r="I1" s="1"/>
      <c r="J1" s="7"/>
      <c r="K1" s="1"/>
    </row>
    <row r="2" spans="1:11" ht="15">
      <c r="A2" s="39" t="s">
        <v>77</v>
      </c>
      <c r="B2" s="1"/>
      <c r="C2" s="1"/>
      <c r="D2" s="1"/>
      <c r="E2" s="1"/>
      <c r="F2" s="1"/>
      <c r="G2" s="1"/>
      <c r="H2" s="1"/>
      <c r="I2" s="1"/>
      <c r="J2" s="7"/>
      <c r="K2" s="1"/>
    </row>
    <row r="3" spans="1:11" ht="15">
      <c r="A3" s="39" t="s">
        <v>75</v>
      </c>
      <c r="B3" s="1"/>
      <c r="C3" s="1"/>
      <c r="D3" s="1"/>
      <c r="E3" s="1"/>
      <c r="F3" s="1"/>
      <c r="G3" s="1"/>
      <c r="H3" s="1"/>
      <c r="I3" s="1"/>
      <c r="J3" s="7"/>
      <c r="K3" s="1"/>
    </row>
    <row r="4" s="1" customFormat="1" ht="15" customHeight="1">
      <c r="F4" s="7"/>
    </row>
    <row r="5" spans="1:6" s="1" customFormat="1" ht="15" customHeight="1">
      <c r="A5" s="140"/>
      <c r="B5" s="140"/>
      <c r="C5" s="45" t="s">
        <v>70</v>
      </c>
      <c r="D5" s="45" t="s">
        <v>71</v>
      </c>
      <c r="F5" s="7"/>
    </row>
    <row r="6" spans="1:6" s="1" customFormat="1" ht="15" customHeight="1">
      <c r="A6" s="139" t="s">
        <v>74</v>
      </c>
      <c r="B6" s="139"/>
      <c r="C6" s="116">
        <v>73</v>
      </c>
      <c r="D6" s="3"/>
      <c r="F6" s="7"/>
    </row>
    <row r="7" spans="1:6" s="1" customFormat="1" ht="15" customHeight="1">
      <c r="A7" s="39"/>
      <c r="F7" s="7"/>
    </row>
    <row r="8" spans="1:6" s="1" customFormat="1" ht="15" customHeight="1">
      <c r="A8" s="145" t="s">
        <v>67</v>
      </c>
      <c r="B8" s="146"/>
      <c r="C8" s="146"/>
      <c r="D8" s="146"/>
      <c r="E8" s="147"/>
      <c r="F8" s="44"/>
    </row>
    <row r="9" spans="1:6" s="1" customFormat="1" ht="30" customHeight="1">
      <c r="A9" s="144" t="s">
        <v>68</v>
      </c>
      <c r="B9" s="144"/>
      <c r="C9" s="144"/>
      <c r="D9" s="144"/>
      <c r="E9" s="69" t="s">
        <v>276</v>
      </c>
      <c r="F9" s="26"/>
    </row>
    <row r="10" spans="1:8" s="1" customFormat="1" ht="45" customHeight="1">
      <c r="A10" s="144" t="s">
        <v>72</v>
      </c>
      <c r="B10" s="144"/>
      <c r="C10" s="144"/>
      <c r="D10" s="144"/>
      <c r="E10" s="5"/>
      <c r="F10" s="43"/>
      <c r="H10" s="42"/>
    </row>
    <row r="11" spans="1:8" s="1" customFormat="1" ht="15" customHeight="1">
      <c r="A11" s="41"/>
      <c r="B11" s="41"/>
      <c r="C11" s="41"/>
      <c r="D11" s="41"/>
      <c r="E11" s="26"/>
      <c r="F11" s="43"/>
      <c r="H11" s="42"/>
    </row>
    <row r="12" spans="1:6" s="1" customFormat="1" ht="45" customHeight="1">
      <c r="A12" s="141" t="s">
        <v>154</v>
      </c>
      <c r="B12" s="141"/>
      <c r="C12" s="33" t="s">
        <v>64</v>
      </c>
      <c r="D12" s="33" t="s">
        <v>69</v>
      </c>
      <c r="F12" s="7"/>
    </row>
    <row r="13" spans="1:6" s="1" customFormat="1" ht="15" customHeight="1">
      <c r="A13" s="140"/>
      <c r="B13" s="140"/>
      <c r="C13" s="3"/>
      <c r="D13" s="115">
        <v>9058</v>
      </c>
      <c r="F13" s="7"/>
    </row>
    <row r="14" spans="1:8" s="1" customFormat="1" ht="15" customHeight="1">
      <c r="A14" s="41"/>
      <c r="B14" s="41"/>
      <c r="C14" s="41"/>
      <c r="D14" s="41"/>
      <c r="E14" s="26"/>
      <c r="F14" s="43"/>
      <c r="H14" s="42"/>
    </row>
    <row r="15" spans="1:11" ht="15">
      <c r="A15" s="6"/>
      <c r="B15" s="1"/>
      <c r="C15" s="1"/>
      <c r="D15" s="1"/>
      <c r="E15" s="1"/>
      <c r="F15" s="1"/>
      <c r="G15" s="1"/>
      <c r="H15" s="1"/>
      <c r="I15" s="1"/>
      <c r="J15" s="7"/>
      <c r="K15" s="1"/>
    </row>
    <row r="16" spans="1:11" ht="124.15" customHeight="1">
      <c r="A16" s="149"/>
      <c r="B16" s="151" t="s">
        <v>76</v>
      </c>
      <c r="C16" s="152"/>
      <c r="D16" s="151" t="s">
        <v>116</v>
      </c>
      <c r="E16" s="152"/>
      <c r="F16" s="151" t="s">
        <v>53</v>
      </c>
      <c r="G16" s="152"/>
      <c r="H16" s="151" t="s">
        <v>80</v>
      </c>
      <c r="I16" s="152"/>
      <c r="J16" s="59" t="s">
        <v>78</v>
      </c>
      <c r="K16" s="60" t="s">
        <v>61</v>
      </c>
    </row>
    <row r="17" spans="1:11" ht="15">
      <c r="A17" s="150"/>
      <c r="B17" s="21" t="s">
        <v>14</v>
      </c>
      <c r="C17" s="21" t="s">
        <v>15</v>
      </c>
      <c r="D17" s="21" t="s">
        <v>14</v>
      </c>
      <c r="E17" s="21" t="s">
        <v>15</v>
      </c>
      <c r="F17" s="21" t="s">
        <v>14</v>
      </c>
      <c r="G17" s="21" t="s">
        <v>15</v>
      </c>
      <c r="H17" s="21" t="s">
        <v>14</v>
      </c>
      <c r="I17" s="21" t="s">
        <v>15</v>
      </c>
      <c r="J17" s="22" t="s">
        <v>15</v>
      </c>
      <c r="K17" s="38" t="s">
        <v>15</v>
      </c>
    </row>
    <row r="18" spans="1:11" ht="30" customHeight="1">
      <c r="A18" s="17" t="s">
        <v>104</v>
      </c>
      <c r="B18" s="111">
        <v>509326</v>
      </c>
      <c r="C18" s="78">
        <f>(B18/(B$18+B$21))*100</f>
        <v>13.142482473498982</v>
      </c>
      <c r="D18" s="111">
        <v>1166</v>
      </c>
      <c r="E18" s="78">
        <f aca="true" t="shared" si="0" ref="E18:E23">(D18/(D$18+D$21))*100</f>
        <v>12.872598807683817</v>
      </c>
      <c r="F18" s="111">
        <v>301</v>
      </c>
      <c r="G18" s="78">
        <f aca="true" t="shared" si="1" ref="G18:G23">(F18/(F$18+F$21))*100</f>
        <v>12.295751633986928</v>
      </c>
      <c r="H18" s="111">
        <f>D18-F18</f>
        <v>865</v>
      </c>
      <c r="I18" s="78">
        <f>(H18/(H$18+H$21))*100</f>
        <v>13.086232980332829</v>
      </c>
      <c r="J18" s="78">
        <f>H18/D18*100</f>
        <v>74.1852487135506</v>
      </c>
      <c r="K18" s="78"/>
    </row>
    <row r="19" spans="1:11" ht="30" customHeight="1">
      <c r="A19" s="47" t="s">
        <v>106</v>
      </c>
      <c r="B19" s="111">
        <v>249723</v>
      </c>
      <c r="C19" s="78">
        <f aca="true" t="shared" si="2" ref="C19:C23">(B19/(B$18+B$21))*100</f>
        <v>6.443771083215045</v>
      </c>
      <c r="D19" s="111">
        <v>585</v>
      </c>
      <c r="E19" s="78">
        <f t="shared" si="0"/>
        <v>6.4583793331861346</v>
      </c>
      <c r="F19" s="111">
        <v>154</v>
      </c>
      <c r="G19" s="78">
        <f t="shared" si="1"/>
        <v>6.290849673202614</v>
      </c>
      <c r="H19" s="111">
        <f aca="true" t="shared" si="3" ref="H19:H23">D19-F19</f>
        <v>431</v>
      </c>
      <c r="I19" s="78">
        <f aca="true" t="shared" si="4" ref="I19:I23">(H19/(H$18+H$21))*100</f>
        <v>6.5204236006051435</v>
      </c>
      <c r="J19" s="78">
        <f aca="true" t="shared" si="5" ref="J19:J23">H19/D19*100</f>
        <v>73.67521367521368</v>
      </c>
      <c r="K19" s="78"/>
    </row>
    <row r="20" spans="1:15" ht="30" customHeight="1">
      <c r="A20" s="47" t="s">
        <v>107</v>
      </c>
      <c r="B20" s="111">
        <v>259603</v>
      </c>
      <c r="C20" s="78">
        <f t="shared" si="2"/>
        <v>6.698711390283936</v>
      </c>
      <c r="D20" s="111">
        <v>581</v>
      </c>
      <c r="E20" s="78">
        <f t="shared" si="0"/>
        <v>6.414219474497681</v>
      </c>
      <c r="F20" s="111">
        <v>147</v>
      </c>
      <c r="G20" s="78">
        <f t="shared" si="1"/>
        <v>6.004901960784314</v>
      </c>
      <c r="H20" s="111">
        <f t="shared" si="3"/>
        <v>434</v>
      </c>
      <c r="I20" s="78">
        <f t="shared" si="4"/>
        <v>6.5658093797276855</v>
      </c>
      <c r="J20" s="78">
        <f t="shared" si="5"/>
        <v>74.69879518072288</v>
      </c>
      <c r="K20" s="78"/>
      <c r="O20" s="95"/>
    </row>
    <row r="21" spans="1:11" ht="30" customHeight="1">
      <c r="A21" s="17" t="s">
        <v>101</v>
      </c>
      <c r="B21" s="111">
        <v>3366091</v>
      </c>
      <c r="C21" s="78">
        <f t="shared" si="2"/>
        <v>86.85751752650101</v>
      </c>
      <c r="D21" s="111">
        <v>7892</v>
      </c>
      <c r="E21" s="78">
        <f t="shared" si="0"/>
        <v>87.12740119231619</v>
      </c>
      <c r="F21" s="111">
        <v>2147</v>
      </c>
      <c r="G21" s="78">
        <f t="shared" si="1"/>
        <v>87.70424836601308</v>
      </c>
      <c r="H21" s="111">
        <f t="shared" si="3"/>
        <v>5745</v>
      </c>
      <c r="I21" s="78">
        <f t="shared" si="4"/>
        <v>86.91376701966718</v>
      </c>
      <c r="J21" s="78">
        <f t="shared" si="5"/>
        <v>72.79523568170299</v>
      </c>
      <c r="K21" s="78"/>
    </row>
    <row r="22" spans="1:15" ht="30" customHeight="1">
      <c r="A22" s="40" t="s">
        <v>102</v>
      </c>
      <c r="B22" s="111">
        <v>1677164</v>
      </c>
      <c r="C22" s="78">
        <f t="shared" si="2"/>
        <v>43.27699444988758</v>
      </c>
      <c r="D22" s="111">
        <v>3973</v>
      </c>
      <c r="E22" s="78">
        <f t="shared" si="0"/>
        <v>43.861779642305144</v>
      </c>
      <c r="F22" s="111">
        <v>1161</v>
      </c>
      <c r="G22" s="78">
        <f t="shared" si="1"/>
        <v>47.42647058823529</v>
      </c>
      <c r="H22" s="111">
        <f t="shared" si="3"/>
        <v>2812</v>
      </c>
      <c r="I22" s="78">
        <f t="shared" si="4"/>
        <v>42.541603630862326</v>
      </c>
      <c r="J22" s="78">
        <f t="shared" si="5"/>
        <v>70.77774981122577</v>
      </c>
      <c r="K22" s="78"/>
      <c r="O22" s="96"/>
    </row>
    <row r="23" spans="1:11" ht="30" customHeight="1">
      <c r="A23" s="50" t="s">
        <v>103</v>
      </c>
      <c r="B23" s="111">
        <v>1688927</v>
      </c>
      <c r="C23" s="78">
        <f t="shared" si="2"/>
        <v>43.58052307661343</v>
      </c>
      <c r="D23" s="111">
        <v>3919</v>
      </c>
      <c r="E23" s="78">
        <f t="shared" si="0"/>
        <v>43.26562155001104</v>
      </c>
      <c r="F23" s="111">
        <v>986</v>
      </c>
      <c r="G23" s="78">
        <f t="shared" si="1"/>
        <v>40.27777777777778</v>
      </c>
      <c r="H23" s="111">
        <f t="shared" si="3"/>
        <v>2933</v>
      </c>
      <c r="I23" s="78">
        <f t="shared" si="4"/>
        <v>44.37216338880484</v>
      </c>
      <c r="J23" s="78">
        <f t="shared" si="5"/>
        <v>74.84052054095433</v>
      </c>
      <c r="K23" s="78"/>
    </row>
    <row r="24" spans="1:11" s="71" customFormat="1" ht="30" customHeight="1">
      <c r="A24" s="70"/>
      <c r="B24" s="117">
        <f>B18+B21</f>
        <v>3875417</v>
      </c>
      <c r="C24" s="118"/>
      <c r="D24" s="117">
        <f>D18+D21</f>
        <v>9058</v>
      </c>
      <c r="E24" s="118"/>
      <c r="F24" s="117">
        <f>F18+F21</f>
        <v>2448</v>
      </c>
      <c r="G24" s="118"/>
      <c r="H24" s="117">
        <f>H18+H21</f>
        <v>6610</v>
      </c>
      <c r="I24" s="118"/>
      <c r="J24" s="119">
        <f>H24/D24*100</f>
        <v>72.97416648266726</v>
      </c>
      <c r="K24" s="118"/>
    </row>
    <row r="25" spans="1:26" ht="124.15" customHeight="1">
      <c r="A25" s="143"/>
      <c r="B25" s="142" t="s">
        <v>76</v>
      </c>
      <c r="C25" s="142"/>
      <c r="D25" s="142" t="s">
        <v>116</v>
      </c>
      <c r="E25" s="142"/>
      <c r="F25" s="142" t="s">
        <v>53</v>
      </c>
      <c r="G25" s="142"/>
      <c r="H25" s="142" t="s">
        <v>80</v>
      </c>
      <c r="I25" s="142"/>
      <c r="J25" s="59" t="s">
        <v>78</v>
      </c>
      <c r="K25" s="60" t="s">
        <v>61</v>
      </c>
      <c r="M25" s="127"/>
      <c r="O25" s="127"/>
      <c r="P25" s="127"/>
      <c r="Q25" s="127"/>
      <c r="R25" s="127"/>
      <c r="S25" s="127"/>
      <c r="T25" s="127"/>
      <c r="U25" s="127"/>
      <c r="V25" s="127"/>
      <c r="W25" s="127"/>
      <c r="X25" s="127"/>
      <c r="Y25" s="127"/>
      <c r="Z25" s="127"/>
    </row>
    <row r="26" spans="1:26" ht="15">
      <c r="A26" s="143"/>
      <c r="B26" s="21" t="s">
        <v>14</v>
      </c>
      <c r="C26" s="21" t="s">
        <v>15</v>
      </c>
      <c r="D26" s="21" t="s">
        <v>14</v>
      </c>
      <c r="E26" s="21" t="s">
        <v>15</v>
      </c>
      <c r="F26" s="21" t="s">
        <v>14</v>
      </c>
      <c r="G26" s="21" t="s">
        <v>15</v>
      </c>
      <c r="H26" s="21" t="s">
        <v>14</v>
      </c>
      <c r="I26" s="21" t="s">
        <v>15</v>
      </c>
      <c r="J26" s="22" t="s">
        <v>15</v>
      </c>
      <c r="K26" s="38" t="s">
        <v>15</v>
      </c>
      <c r="M26" s="127"/>
      <c r="N26" s="127"/>
      <c r="O26" s="127"/>
      <c r="P26" s="127"/>
      <c r="Q26" s="127"/>
      <c r="R26" s="127"/>
      <c r="S26" s="127"/>
      <c r="T26" s="127"/>
      <c r="U26" s="127"/>
      <c r="V26" s="127"/>
      <c r="W26" s="127"/>
      <c r="X26" s="127"/>
      <c r="Y26" s="127"/>
      <c r="Z26" s="127"/>
    </row>
    <row r="27" spans="1:26" ht="30" customHeight="1">
      <c r="A27" s="40" t="s">
        <v>54</v>
      </c>
      <c r="B27" s="128">
        <v>799141</v>
      </c>
      <c r="C27" s="78">
        <f aca="true" t="shared" si="6" ref="C27:E35">(B27/(B$18+B$21))*100</f>
        <v>20.620774486977787</v>
      </c>
      <c r="D27" s="111">
        <v>1881</v>
      </c>
      <c r="E27" s="78">
        <f t="shared" si="6"/>
        <v>20.766173548244645</v>
      </c>
      <c r="F27" s="111">
        <v>324</v>
      </c>
      <c r="G27" s="78">
        <f aca="true" t="shared" si="7" ref="G27:G38">(F27/(F$18+F$21))*100</f>
        <v>13.23529411764706</v>
      </c>
      <c r="H27" s="111">
        <f>D27-F27</f>
        <v>1557</v>
      </c>
      <c r="I27" s="78">
        <f aca="true" t="shared" si="8" ref="I27:I35">(H27/(H$18+H$21))*100</f>
        <v>23.555219364599093</v>
      </c>
      <c r="J27" s="78">
        <f aca="true" t="shared" si="9" ref="J27:J35">H27/D27*100</f>
        <v>82.77511961722487</v>
      </c>
      <c r="K27" s="78"/>
      <c r="M27" s="127"/>
      <c r="N27" s="127"/>
      <c r="O27" s="127"/>
      <c r="P27" s="127"/>
      <c r="Q27" s="127"/>
      <c r="R27" s="127"/>
      <c r="S27" s="127"/>
      <c r="T27" s="127"/>
      <c r="U27" s="127"/>
      <c r="V27" s="127"/>
      <c r="W27" s="127"/>
      <c r="X27" s="127"/>
      <c r="Y27" s="127"/>
      <c r="Z27" s="127"/>
    </row>
    <row r="28" spans="1:26" ht="30" customHeight="1">
      <c r="A28" s="40" t="s">
        <v>55</v>
      </c>
      <c r="B28" s="128">
        <v>1463292</v>
      </c>
      <c r="C28" s="78">
        <f t="shared" si="6"/>
        <v>37.75831091209024</v>
      </c>
      <c r="D28" s="111">
        <v>3394</v>
      </c>
      <c r="E28" s="78">
        <f t="shared" si="6"/>
        <v>37.46964009715169</v>
      </c>
      <c r="F28" s="111">
        <v>869</v>
      </c>
      <c r="G28" s="78">
        <f t="shared" si="7"/>
        <v>35.498366013071895</v>
      </c>
      <c r="H28" s="111">
        <f aca="true" t="shared" si="10" ref="H28:H29">D28-F28</f>
        <v>2525</v>
      </c>
      <c r="I28" s="78">
        <f t="shared" si="8"/>
        <v>38.19969742813918</v>
      </c>
      <c r="J28" s="78">
        <f t="shared" si="9"/>
        <v>74.39599292869771</v>
      </c>
      <c r="K28" s="78"/>
      <c r="M28" s="127"/>
      <c r="N28" s="127"/>
      <c r="O28" s="127"/>
      <c r="P28" s="127"/>
      <c r="Q28" s="127"/>
      <c r="R28" s="127"/>
      <c r="S28" s="127"/>
      <c r="T28" s="127"/>
      <c r="U28" s="127"/>
      <c r="V28" s="127"/>
      <c r="W28" s="127"/>
      <c r="X28" s="127"/>
      <c r="Y28" s="127"/>
      <c r="Z28" s="127"/>
    </row>
    <row r="29" spans="1:11" ht="30" customHeight="1">
      <c r="A29" s="40" t="s">
        <v>105</v>
      </c>
      <c r="B29" s="128">
        <v>1103658</v>
      </c>
      <c r="C29" s="78">
        <f t="shared" si="6"/>
        <v>28.478432127432995</v>
      </c>
      <c r="D29" s="111">
        <v>2617</v>
      </c>
      <c r="E29" s="78">
        <f t="shared" si="6"/>
        <v>28.89158754691985</v>
      </c>
      <c r="F29" s="111">
        <v>954</v>
      </c>
      <c r="G29" s="78">
        <f t="shared" si="7"/>
        <v>38.970588235294116</v>
      </c>
      <c r="H29" s="111">
        <f t="shared" si="10"/>
        <v>1663</v>
      </c>
      <c r="I29" s="78">
        <f t="shared" si="8"/>
        <v>25.158850226928898</v>
      </c>
      <c r="J29" s="78">
        <f t="shared" si="9"/>
        <v>63.546045089797474</v>
      </c>
      <c r="K29" s="78"/>
    </row>
    <row r="30" spans="1:11" ht="60" customHeight="1">
      <c r="A30" s="40" t="s">
        <v>108</v>
      </c>
      <c r="B30" s="111">
        <v>815984</v>
      </c>
      <c r="C30" s="78">
        <f t="shared" si="6"/>
        <v>21.05538578171072</v>
      </c>
      <c r="D30" s="111">
        <v>1924</v>
      </c>
      <c r="E30" s="78">
        <f t="shared" si="6"/>
        <v>21.240892029145506</v>
      </c>
      <c r="F30" s="111">
        <v>387</v>
      </c>
      <c r="G30" s="78">
        <f t="shared" si="7"/>
        <v>15.808823529411764</v>
      </c>
      <c r="H30" s="111">
        <f aca="true" t="shared" si="11" ref="H30:H35">D30-F30</f>
        <v>1537</v>
      </c>
      <c r="I30" s="78">
        <f t="shared" si="8"/>
        <v>23.252647503782146</v>
      </c>
      <c r="J30" s="78">
        <f t="shared" si="9"/>
        <v>79.88565488565489</v>
      </c>
      <c r="K30" s="78"/>
    </row>
    <row r="31" spans="1:11" ht="60" customHeight="1">
      <c r="A31" s="40" t="s">
        <v>109</v>
      </c>
      <c r="B31" s="111">
        <v>1560959</v>
      </c>
      <c r="C31" s="78">
        <f t="shared" si="6"/>
        <v>40.27847841922559</v>
      </c>
      <c r="D31" s="111">
        <v>3684</v>
      </c>
      <c r="E31" s="78">
        <f t="shared" si="6"/>
        <v>40.67122985206447</v>
      </c>
      <c r="F31" s="111">
        <v>1003</v>
      </c>
      <c r="G31" s="78">
        <f t="shared" si="7"/>
        <v>40.97222222222222</v>
      </c>
      <c r="H31" s="111">
        <f t="shared" si="11"/>
        <v>2681</v>
      </c>
      <c r="I31" s="78">
        <f t="shared" si="8"/>
        <v>40.55975794251135</v>
      </c>
      <c r="J31" s="78">
        <f t="shared" si="9"/>
        <v>72.77415852334418</v>
      </c>
      <c r="K31" s="78"/>
    </row>
    <row r="32" spans="1:11" ht="60" customHeight="1">
      <c r="A32" s="40" t="s">
        <v>110</v>
      </c>
      <c r="B32" s="111">
        <v>1498474</v>
      </c>
      <c r="C32" s="78">
        <f t="shared" si="6"/>
        <v>38.66613579906369</v>
      </c>
      <c r="D32" s="111">
        <v>3450</v>
      </c>
      <c r="E32" s="78">
        <f t="shared" si="6"/>
        <v>38.087878118790016</v>
      </c>
      <c r="F32" s="111">
        <v>1039</v>
      </c>
      <c r="G32" s="78">
        <f t="shared" si="7"/>
        <v>42.44281045751634</v>
      </c>
      <c r="H32" s="111">
        <f t="shared" si="11"/>
        <v>2411</v>
      </c>
      <c r="I32" s="78">
        <f t="shared" si="8"/>
        <v>36.4750378214826</v>
      </c>
      <c r="J32" s="78">
        <f t="shared" si="9"/>
        <v>69.88405797101449</v>
      </c>
      <c r="K32" s="78"/>
    </row>
    <row r="33" spans="1:11" ht="30" customHeight="1">
      <c r="A33" s="17" t="s">
        <v>111</v>
      </c>
      <c r="B33" s="111">
        <v>1461845</v>
      </c>
      <c r="C33" s="78">
        <f t="shared" si="6"/>
        <v>37.72097299464806</v>
      </c>
      <c r="D33" s="111">
        <v>3413</v>
      </c>
      <c r="E33" s="78">
        <f t="shared" si="6"/>
        <v>37.67939942592184</v>
      </c>
      <c r="F33" s="111">
        <v>877</v>
      </c>
      <c r="G33" s="78">
        <f t="shared" si="7"/>
        <v>35.82516339869281</v>
      </c>
      <c r="H33" s="111">
        <f t="shared" si="11"/>
        <v>2536</v>
      </c>
      <c r="I33" s="78">
        <f t="shared" si="8"/>
        <v>38.3661119515885</v>
      </c>
      <c r="J33" s="78">
        <f t="shared" si="9"/>
        <v>74.30413126281864</v>
      </c>
      <c r="K33" s="78"/>
    </row>
    <row r="34" spans="1:11" ht="30" customHeight="1">
      <c r="A34" s="17" t="s">
        <v>112</v>
      </c>
      <c r="B34" s="111">
        <v>1204913</v>
      </c>
      <c r="C34" s="78">
        <f t="shared" si="6"/>
        <v>31.09118321976706</v>
      </c>
      <c r="D34" s="111">
        <v>2780</v>
      </c>
      <c r="E34" s="78">
        <f t="shared" si="6"/>
        <v>30.691101788474278</v>
      </c>
      <c r="F34" s="111">
        <v>811</v>
      </c>
      <c r="G34" s="78">
        <f t="shared" si="7"/>
        <v>33.12908496732026</v>
      </c>
      <c r="H34" s="111">
        <f t="shared" si="11"/>
        <v>1969</v>
      </c>
      <c r="I34" s="78">
        <f t="shared" si="8"/>
        <v>29.78819969742814</v>
      </c>
      <c r="J34" s="78">
        <f t="shared" si="9"/>
        <v>70.8273381294964</v>
      </c>
      <c r="K34" s="78"/>
    </row>
    <row r="35" spans="1:11" ht="30" customHeight="1">
      <c r="A35" s="17" t="s">
        <v>113</v>
      </c>
      <c r="B35" s="111">
        <v>1208659</v>
      </c>
      <c r="C35" s="78">
        <f t="shared" si="6"/>
        <v>31.187843785584878</v>
      </c>
      <c r="D35" s="111">
        <v>2865</v>
      </c>
      <c r="E35" s="78">
        <f t="shared" si="6"/>
        <v>31.62949878560389</v>
      </c>
      <c r="F35" s="111">
        <v>760</v>
      </c>
      <c r="G35" s="78">
        <f t="shared" si="7"/>
        <v>31.045751633986928</v>
      </c>
      <c r="H35" s="111">
        <f t="shared" si="11"/>
        <v>2105</v>
      </c>
      <c r="I35" s="78">
        <f t="shared" si="8"/>
        <v>31.84568835098336</v>
      </c>
      <c r="J35" s="78">
        <f t="shared" si="9"/>
        <v>73.47294938917976</v>
      </c>
      <c r="K35" s="78"/>
    </row>
    <row r="36" spans="1:11" ht="60" customHeight="1">
      <c r="A36" s="17" t="s">
        <v>114</v>
      </c>
      <c r="B36" s="88"/>
      <c r="C36" s="78"/>
      <c r="D36" s="88"/>
      <c r="E36" s="78"/>
      <c r="F36" s="111">
        <v>1625</v>
      </c>
      <c r="G36" s="78">
        <f t="shared" si="7"/>
        <v>66.38071895424837</v>
      </c>
      <c r="H36" s="88"/>
      <c r="I36" s="78"/>
      <c r="J36" s="88"/>
      <c r="K36" s="78"/>
    </row>
    <row r="37" spans="1:11" ht="60" customHeight="1">
      <c r="A37" s="17" t="s">
        <v>115</v>
      </c>
      <c r="B37" s="88"/>
      <c r="C37" s="78"/>
      <c r="D37" s="88"/>
      <c r="E37" s="78"/>
      <c r="F37" s="111">
        <v>96</v>
      </c>
      <c r="G37" s="78">
        <f t="shared" si="7"/>
        <v>3.9215686274509802</v>
      </c>
      <c r="H37" s="88"/>
      <c r="I37" s="78"/>
      <c r="J37" s="88"/>
      <c r="K37" s="78"/>
    </row>
    <row r="38" spans="1:11" ht="60" customHeight="1">
      <c r="A38" s="17" t="s">
        <v>192</v>
      </c>
      <c r="B38" s="88"/>
      <c r="C38" s="78"/>
      <c r="D38" s="88"/>
      <c r="E38" s="78"/>
      <c r="F38" s="111">
        <v>727</v>
      </c>
      <c r="G38" s="78">
        <f t="shared" si="7"/>
        <v>29.697712418300654</v>
      </c>
      <c r="H38" s="88"/>
      <c r="I38" s="78"/>
      <c r="J38" s="88"/>
      <c r="K38" s="78"/>
    </row>
    <row r="39" spans="1:11" ht="15">
      <c r="A39" s="1"/>
      <c r="B39" s="1"/>
      <c r="C39" s="1"/>
      <c r="D39" s="1"/>
      <c r="E39" s="1"/>
      <c r="F39" s="1"/>
      <c r="G39" s="1"/>
      <c r="H39" s="1"/>
      <c r="I39" s="1"/>
      <c r="J39" s="1"/>
      <c r="K39" s="1"/>
    </row>
    <row r="40" spans="1:11" s="1" customFormat="1" ht="45" customHeight="1">
      <c r="A40" s="50" t="s">
        <v>27</v>
      </c>
      <c r="B40" s="48" t="s">
        <v>64</v>
      </c>
      <c r="C40" s="33" t="s">
        <v>69</v>
      </c>
      <c r="D40" s="142" t="s">
        <v>21</v>
      </c>
      <c r="E40" s="142"/>
      <c r="F40" s="142"/>
      <c r="G40" s="142"/>
      <c r="H40" s="142"/>
      <c r="I40" s="142"/>
      <c r="J40" s="142"/>
      <c r="K40" s="142"/>
    </row>
    <row r="41" spans="1:18" s="1" customFormat="1" ht="45" customHeight="1">
      <c r="A41" s="27" t="s">
        <v>26</v>
      </c>
      <c r="B41" s="3"/>
      <c r="C41" s="111">
        <f>H18+H21</f>
        <v>6610</v>
      </c>
      <c r="D41" s="153" t="s">
        <v>79</v>
      </c>
      <c r="E41" s="153"/>
      <c r="F41" s="153"/>
      <c r="G41" s="153"/>
      <c r="H41" s="153"/>
      <c r="I41" s="153"/>
      <c r="J41" s="153"/>
      <c r="K41" s="153"/>
      <c r="Q41" s="97"/>
      <c r="R41" s="97"/>
    </row>
    <row r="42" spans="1:18" s="1" customFormat="1" ht="45" customHeight="1">
      <c r="A42" s="28" t="s">
        <v>22</v>
      </c>
      <c r="B42" s="3"/>
      <c r="C42" s="111">
        <f>2484+2452</f>
        <v>4936</v>
      </c>
      <c r="D42" s="154" t="s">
        <v>56</v>
      </c>
      <c r="E42" s="154"/>
      <c r="F42" s="154"/>
      <c r="G42" s="154"/>
      <c r="H42" s="154"/>
      <c r="I42" s="154"/>
      <c r="J42" s="154"/>
      <c r="K42" s="154"/>
      <c r="Q42" s="97"/>
      <c r="R42" s="97"/>
    </row>
    <row r="43" spans="1:18" s="1" customFormat="1" ht="45" customHeight="1">
      <c r="A43" s="28" t="s">
        <v>23</v>
      </c>
      <c r="B43" s="3"/>
      <c r="C43" s="111">
        <v>997</v>
      </c>
      <c r="D43" s="148" t="s">
        <v>65</v>
      </c>
      <c r="E43" s="148"/>
      <c r="F43" s="148"/>
      <c r="G43" s="148"/>
      <c r="H43" s="148"/>
      <c r="I43" s="148"/>
      <c r="J43" s="148"/>
      <c r="K43" s="148"/>
      <c r="Q43" s="97"/>
      <c r="R43" s="97"/>
    </row>
    <row r="44" spans="1:18" s="1" customFormat="1" ht="45" customHeight="1">
      <c r="A44" s="28" t="s">
        <v>24</v>
      </c>
      <c r="B44" s="3"/>
      <c r="C44" s="111">
        <f>100+26</f>
        <v>126</v>
      </c>
      <c r="D44" s="148" t="s">
        <v>66</v>
      </c>
      <c r="E44" s="148"/>
      <c r="F44" s="148"/>
      <c r="G44" s="148"/>
      <c r="H44" s="148"/>
      <c r="I44" s="148"/>
      <c r="J44" s="148"/>
      <c r="K44" s="148"/>
      <c r="Q44" s="97"/>
      <c r="R44" s="97"/>
    </row>
    <row r="45" spans="1:18" s="1" customFormat="1" ht="45" customHeight="1">
      <c r="A45" s="28" t="s">
        <v>28</v>
      </c>
      <c r="B45" s="3"/>
      <c r="C45" s="111">
        <f>551</f>
        <v>551</v>
      </c>
      <c r="D45" s="148" t="s">
        <v>73</v>
      </c>
      <c r="E45" s="148"/>
      <c r="F45" s="148"/>
      <c r="G45" s="148"/>
      <c r="H45" s="148"/>
      <c r="I45" s="148"/>
      <c r="J45" s="148"/>
      <c r="K45" s="148"/>
      <c r="Q45" s="97"/>
      <c r="R45" s="97"/>
    </row>
    <row r="46" spans="1:18" s="1" customFormat="1" ht="45" customHeight="1">
      <c r="A46" s="28" t="s">
        <v>25</v>
      </c>
      <c r="B46" s="3"/>
      <c r="C46" s="120"/>
      <c r="D46" s="148" t="s">
        <v>29</v>
      </c>
      <c r="E46" s="148"/>
      <c r="F46" s="148"/>
      <c r="G46" s="148"/>
      <c r="H46" s="148"/>
      <c r="I46" s="148"/>
      <c r="J46" s="148"/>
      <c r="K46" s="148"/>
      <c r="Q46" s="97"/>
      <c r="R46" s="97"/>
    </row>
    <row r="47" spans="17:18" ht="15">
      <c r="Q47" s="97"/>
      <c r="R47" s="98"/>
    </row>
    <row r="48" spans="17:18" ht="15">
      <c r="Q48" s="97"/>
      <c r="R48" s="98"/>
    </row>
    <row r="49" spans="17:18" ht="15">
      <c r="Q49" s="98"/>
      <c r="R49" s="98"/>
    </row>
    <row r="50" spans="17:18" ht="15">
      <c r="Q50" s="99"/>
      <c r="R50" s="98"/>
    </row>
    <row r="51" spans="17:18" ht="15">
      <c r="Q51" s="98"/>
      <c r="R51" s="98"/>
    </row>
    <row r="52" spans="17:18" ht="15">
      <c r="Q52" s="98"/>
      <c r="R52" s="98"/>
    </row>
    <row r="53" spans="17:18" ht="15">
      <c r="Q53" s="98"/>
      <c r="R53" s="98"/>
    </row>
    <row r="54" spans="17:18" ht="15">
      <c r="Q54" s="98"/>
      <c r="R54" s="98"/>
    </row>
    <row r="55" spans="17:18" ht="15">
      <c r="Q55" s="98"/>
      <c r="R55" s="98"/>
    </row>
    <row r="56" spans="17:18" ht="15">
      <c r="Q56" s="98"/>
      <c r="R56" s="98"/>
    </row>
    <row r="57" spans="17:18" ht="15">
      <c r="Q57" s="98"/>
      <c r="R57" s="98"/>
    </row>
    <row r="58" spans="17:18" ht="15">
      <c r="Q58" s="98"/>
      <c r="R58" s="98"/>
    </row>
    <row r="59" spans="17:18" ht="15">
      <c r="Q59" s="98"/>
      <c r="R59" s="98"/>
    </row>
  </sheetData>
  <mergeCells count="24">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23 C32 G22:G23 G32 C18 E18 C19 E19 C20 E20 C21 E21 C22 E22 E23 C27 E27 C28 E28 C29 E29 G18 I18 G19 I19 G20 I20 G21 I21 I22:I23 G27 I27 G28:G29 I29 C33 E33 C34 E34 C35 E35 G36:G38 G33 I33 G34 I34 G35 I35 I28 C30 E30 C31 E31 E32 G30 I30 G31 I31 I32"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2"/>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127</v>
      </c>
    </row>
    <row r="2" ht="15" customHeight="1">
      <c r="A2" s="32" t="s">
        <v>31</v>
      </c>
    </row>
    <row r="3" ht="15" customHeight="1">
      <c r="A3" s="32" t="s">
        <v>129</v>
      </c>
    </row>
    <row r="5" spans="1:2" ht="45" customHeight="1">
      <c r="A5" s="155" t="s">
        <v>128</v>
      </c>
      <c r="B5" s="156"/>
    </row>
    <row r="6" spans="1:2" ht="30" customHeight="1">
      <c r="A6" s="30" t="s">
        <v>44</v>
      </c>
      <c r="B6" s="30" t="s">
        <v>16</v>
      </c>
    </row>
    <row r="7" spans="1:2" ht="15" customHeight="1">
      <c r="A7" s="121" t="s">
        <v>259</v>
      </c>
      <c r="B7" s="122">
        <v>12.8113879</v>
      </c>
    </row>
    <row r="8" spans="1:2" ht="15" customHeight="1">
      <c r="A8" s="121" t="s">
        <v>260</v>
      </c>
      <c r="B8" s="122">
        <v>12.8113879</v>
      </c>
    </row>
    <row r="9" spans="1:2" ht="15" customHeight="1">
      <c r="A9" s="121" t="s">
        <v>261</v>
      </c>
      <c r="B9" s="122">
        <v>12.8113879</v>
      </c>
    </row>
    <row r="10" spans="1:2" ht="15" customHeight="1">
      <c r="A10" s="121" t="s">
        <v>262</v>
      </c>
      <c r="B10" s="122">
        <v>12.8113879</v>
      </c>
    </row>
    <row r="11" spans="1:2" ht="15" customHeight="1">
      <c r="A11" s="121" t="s">
        <v>263</v>
      </c>
      <c r="B11" s="122">
        <v>12.8113879</v>
      </c>
    </row>
    <row r="12" spans="1:2" ht="15" customHeight="1">
      <c r="A12" s="121" t="s">
        <v>264</v>
      </c>
      <c r="B12" s="122">
        <v>14.946619217</v>
      </c>
    </row>
    <row r="13" spans="1:2" ht="15" customHeight="1">
      <c r="A13" s="121" t="s">
        <v>265</v>
      </c>
      <c r="B13" s="122">
        <v>14.946619217</v>
      </c>
    </row>
    <row r="14" spans="1:2" ht="15" customHeight="1">
      <c r="A14" s="121" t="s">
        <v>266</v>
      </c>
      <c r="B14" s="122">
        <v>14.946619217</v>
      </c>
    </row>
    <row r="15" spans="1:2" ht="15" customHeight="1">
      <c r="A15" s="121" t="s">
        <v>267</v>
      </c>
      <c r="B15" s="122">
        <v>27.320954907</v>
      </c>
    </row>
    <row r="16" spans="1:2" ht="15" customHeight="1">
      <c r="A16" s="121" t="s">
        <v>268</v>
      </c>
      <c r="B16" s="122">
        <v>27.320954907</v>
      </c>
    </row>
    <row r="17" spans="1:2" ht="15" customHeight="1">
      <c r="A17" s="121" t="s">
        <v>269</v>
      </c>
      <c r="B17" s="122">
        <v>27.320954907</v>
      </c>
    </row>
    <row r="18" spans="1:2" ht="15" customHeight="1">
      <c r="A18" s="121" t="s">
        <v>270</v>
      </c>
      <c r="B18" s="122">
        <v>27.851458886</v>
      </c>
    </row>
    <row r="19" spans="1:2" ht="15" customHeight="1">
      <c r="A19" s="121" t="s">
        <v>271</v>
      </c>
      <c r="B19" s="122">
        <v>55.023364486</v>
      </c>
    </row>
    <row r="20" spans="1:2" ht="15" customHeight="1">
      <c r="A20" s="121" t="s">
        <v>272</v>
      </c>
      <c r="B20" s="122">
        <v>56.666666667</v>
      </c>
    </row>
    <row r="21" spans="1:2" ht="15" customHeight="1">
      <c r="A21" s="121" t="s">
        <v>273</v>
      </c>
      <c r="B21" s="122">
        <v>12.37745098</v>
      </c>
    </row>
    <row r="22" spans="1:2" ht="15" customHeight="1">
      <c r="A22" s="121" t="s">
        <v>274</v>
      </c>
      <c r="B22" s="122">
        <v>10.089869281</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91" t="s">
        <v>132</v>
      </c>
      <c r="B1" s="92"/>
      <c r="C1" s="92"/>
    </row>
    <row r="2" spans="1:3" ht="15" customHeight="1">
      <c r="A2" s="91"/>
      <c r="B2" s="92"/>
      <c r="C2" s="92"/>
    </row>
    <row r="3" spans="1:3" ht="15" customHeight="1">
      <c r="A3" s="93"/>
      <c r="B3" s="93" t="s">
        <v>0</v>
      </c>
      <c r="C3" s="93" t="s">
        <v>1</v>
      </c>
    </row>
    <row r="4" spans="1:3" ht="15" customHeight="1">
      <c r="A4" s="93" t="s">
        <v>2</v>
      </c>
      <c r="B4" s="123">
        <v>44409</v>
      </c>
      <c r="C4" s="123">
        <v>44834</v>
      </c>
    </row>
    <row r="5" spans="1:3" ht="15" customHeight="1">
      <c r="A5" s="93" t="s">
        <v>3</v>
      </c>
      <c r="B5" s="123">
        <v>44835</v>
      </c>
      <c r="C5" s="123">
        <v>44965</v>
      </c>
    </row>
    <row r="6" spans="1:3" ht="15" customHeight="1">
      <c r="A6" s="93" t="s">
        <v>4</v>
      </c>
      <c r="B6" s="123">
        <v>44965</v>
      </c>
      <c r="C6" s="123">
        <v>45005</v>
      </c>
    </row>
    <row r="7" spans="1:3" ht="15" customHeight="1">
      <c r="A7" s="93" t="s">
        <v>5</v>
      </c>
      <c r="B7" s="123" t="s">
        <v>275</v>
      </c>
      <c r="C7" s="123" t="s">
        <v>275</v>
      </c>
    </row>
    <row r="8" spans="1:3" ht="15" customHeight="1">
      <c r="A8" s="93" t="s">
        <v>6</v>
      </c>
      <c r="B8" s="123">
        <v>45017</v>
      </c>
      <c r="C8" s="123" t="s">
        <v>277</v>
      </c>
    </row>
    <row r="9" spans="1:3" ht="15" customHeight="1">
      <c r="A9" s="93" t="s">
        <v>7</v>
      </c>
      <c r="B9" s="123">
        <v>45198</v>
      </c>
      <c r="C9" s="123">
        <v>45253</v>
      </c>
    </row>
    <row r="10" spans="1:3" ht="15" customHeight="1">
      <c r="A10" s="92"/>
      <c r="B10" s="92"/>
      <c r="C10" s="92"/>
    </row>
    <row r="11" spans="1:3" ht="30" customHeight="1">
      <c r="A11" s="157" t="s">
        <v>8</v>
      </c>
      <c r="B11" s="157"/>
      <c r="C11" s="157"/>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90.28125" style="25" customWidth="1"/>
    <col min="2" max="2" width="25.7109375" style="25" customWidth="1"/>
    <col min="3" max="16384" width="8.8515625" style="25" customWidth="1"/>
  </cols>
  <sheetData>
    <row r="1" ht="15" customHeight="1">
      <c r="A1" s="14" t="s">
        <v>133</v>
      </c>
    </row>
    <row r="2" ht="15" customHeight="1">
      <c r="A2" s="25" t="s">
        <v>20</v>
      </c>
    </row>
    <row r="4" ht="45" customHeight="1">
      <c r="A4" s="24" t="s">
        <v>136</v>
      </c>
    </row>
    <row r="5" ht="15" customHeight="1">
      <c r="A5" s="3" t="s">
        <v>305</v>
      </c>
    </row>
    <row r="6" ht="15" customHeight="1">
      <c r="A6" s="3"/>
    </row>
    <row r="7" ht="15" customHeight="1">
      <c r="A7" s="3"/>
    </row>
    <row r="8" s="20" customFormat="1" ht="15" customHeight="1">
      <c r="A8" s="26"/>
    </row>
    <row r="9" ht="60" customHeight="1">
      <c r="A9" s="24" t="s">
        <v>134</v>
      </c>
    </row>
    <row r="10" ht="15" customHeight="1">
      <c r="A10" s="132" t="s">
        <v>307</v>
      </c>
    </row>
    <row r="11" ht="15" customHeight="1">
      <c r="A11" s="132" t="s">
        <v>308</v>
      </c>
    </row>
    <row r="12" ht="15" customHeight="1">
      <c r="A12" s="132" t="s">
        <v>309</v>
      </c>
    </row>
    <row r="13" s="20" customFormat="1" ht="15" customHeight="1">
      <c r="A13" s="26"/>
    </row>
    <row r="14" ht="30" customHeight="1">
      <c r="A14" s="23" t="s">
        <v>135</v>
      </c>
    </row>
    <row r="15" ht="15" customHeight="1">
      <c r="A15" s="3" t="s">
        <v>305</v>
      </c>
    </row>
    <row r="16" ht="15" customHeight="1">
      <c r="A16" s="3"/>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F1" sqref="F1"/>
    </sheetView>
  </sheetViews>
  <sheetFormatPr defaultColWidth="8.8515625" defaultRowHeight="15"/>
  <cols>
    <col min="1" max="1" width="50.7109375" style="1" customWidth="1"/>
    <col min="2" max="5" width="15.7109375" style="1" customWidth="1"/>
    <col min="6" max="6" width="15.7109375" style="72" customWidth="1"/>
    <col min="7" max="16384" width="8.8515625" style="1" customWidth="1"/>
  </cols>
  <sheetData>
    <row r="1" ht="15">
      <c r="A1" s="6" t="s">
        <v>137</v>
      </c>
    </row>
    <row r="2" spans="1:5" ht="30" customHeight="1">
      <c r="A2" s="158" t="s">
        <v>161</v>
      </c>
      <c r="B2" s="158"/>
      <c r="C2" s="158"/>
      <c r="D2" s="158"/>
      <c r="E2" s="158"/>
    </row>
    <row r="4" spans="1:6" s="6" customFormat="1" ht="30" customHeight="1">
      <c r="A4" s="46" t="s">
        <v>60</v>
      </c>
      <c r="B4" s="45" t="s">
        <v>37</v>
      </c>
      <c r="C4" s="45" t="s">
        <v>38</v>
      </c>
      <c r="D4" s="45" t="s">
        <v>39</v>
      </c>
      <c r="E4" s="65" t="s">
        <v>140</v>
      </c>
      <c r="F4" s="65" t="s">
        <v>169</v>
      </c>
    </row>
    <row r="5" spans="1:6" s="6" customFormat="1" ht="30" customHeight="1">
      <c r="A5" s="58" t="s">
        <v>189</v>
      </c>
      <c r="B5" s="116">
        <v>10.1</v>
      </c>
      <c r="C5" s="116">
        <v>12.6</v>
      </c>
      <c r="D5" s="116">
        <v>13.5</v>
      </c>
      <c r="E5" s="116">
        <v>12.524826941</v>
      </c>
      <c r="F5" s="73" t="s">
        <v>170</v>
      </c>
    </row>
    <row r="6" spans="1:6" s="6" customFormat="1" ht="30" customHeight="1">
      <c r="A6" s="58" t="s">
        <v>42</v>
      </c>
      <c r="B6" s="116">
        <v>10.9</v>
      </c>
      <c r="C6" s="116">
        <v>14.8</v>
      </c>
      <c r="D6" s="116">
        <v>15.2</v>
      </c>
      <c r="E6" s="116">
        <v>13.35914413</v>
      </c>
      <c r="F6" s="73" t="s">
        <v>170</v>
      </c>
    </row>
    <row r="7" spans="1:6" s="6" customFormat="1" ht="30" customHeight="1">
      <c r="A7" s="58" t="s">
        <v>43</v>
      </c>
      <c r="B7" s="116">
        <v>9.4</v>
      </c>
      <c r="C7" s="116">
        <v>10.4</v>
      </c>
      <c r="D7" s="116">
        <v>11.8</v>
      </c>
      <c r="E7" s="116">
        <v>11.692567145</v>
      </c>
      <c r="F7" s="73" t="s">
        <v>170</v>
      </c>
    </row>
    <row r="8" spans="1:6" ht="30" customHeight="1">
      <c r="A8" s="58" t="s">
        <v>190</v>
      </c>
      <c r="B8" s="116">
        <v>37.6</v>
      </c>
      <c r="C8" s="116">
        <v>52.7</v>
      </c>
      <c r="D8" s="116">
        <v>43.8</v>
      </c>
      <c r="E8" s="116">
        <v>47.366765162</v>
      </c>
      <c r="F8" s="73" t="s">
        <v>170</v>
      </c>
    </row>
    <row r="9" spans="1:6" ht="30" customHeight="1">
      <c r="A9" s="58" t="s">
        <v>40</v>
      </c>
      <c r="B9" s="116">
        <v>37.6</v>
      </c>
      <c r="C9" s="116">
        <v>55</v>
      </c>
      <c r="D9" s="116">
        <v>45.2</v>
      </c>
      <c r="E9" s="116">
        <v>47.124624534</v>
      </c>
      <c r="F9" s="73" t="s">
        <v>170</v>
      </c>
    </row>
    <row r="10" spans="1:6" ht="30" customHeight="1">
      <c r="A10" s="58" t="s">
        <v>41</v>
      </c>
      <c r="B10" s="116">
        <v>37.6</v>
      </c>
      <c r="C10" s="116">
        <v>50.4</v>
      </c>
      <c r="D10" s="116">
        <v>42.3</v>
      </c>
      <c r="E10" s="116">
        <v>47.608308681</v>
      </c>
      <c r="F10" s="73" t="s">
        <v>170</v>
      </c>
    </row>
    <row r="11" spans="1:6" ht="30" customHeight="1">
      <c r="A11" s="58" t="s">
        <v>138</v>
      </c>
      <c r="B11" s="116">
        <v>94.1</v>
      </c>
      <c r="C11" s="116">
        <v>83</v>
      </c>
      <c r="D11" s="116">
        <v>85.5</v>
      </c>
      <c r="E11" s="116">
        <v>86.85849963</v>
      </c>
      <c r="F11" s="73" t="s">
        <v>171</v>
      </c>
    </row>
    <row r="12" spans="1:6" ht="30" customHeight="1">
      <c r="A12" s="58" t="s">
        <v>139</v>
      </c>
      <c r="B12" s="116" t="s">
        <v>258</v>
      </c>
      <c r="C12" s="124" t="s">
        <v>167</v>
      </c>
      <c r="D12" s="116">
        <v>70.8</v>
      </c>
      <c r="E12" s="116">
        <v>63.481645371</v>
      </c>
      <c r="F12" s="73" t="s">
        <v>172</v>
      </c>
    </row>
    <row r="14" ht="15">
      <c r="A14" s="1" t="s">
        <v>168</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1"/>
  <sheetViews>
    <sheetView workbookViewId="0" topLeftCell="A1">
      <selection activeCell="F1" sqref="F1"/>
    </sheetView>
  </sheetViews>
  <sheetFormatPr defaultColWidth="10.421875" defaultRowHeight="15"/>
  <cols>
    <col min="1" max="1" width="12.7109375" style="42" customWidth="1"/>
    <col min="2" max="2" width="18.7109375" style="42" customWidth="1"/>
    <col min="3" max="6" width="11.7109375" style="42" customWidth="1"/>
    <col min="7" max="7" width="3.7109375" style="42" customWidth="1"/>
    <col min="8" max="8" width="12.7109375" style="42" customWidth="1"/>
    <col min="9" max="9" width="18.7109375" style="42" customWidth="1"/>
    <col min="10" max="13" width="11.7109375" style="42" customWidth="1"/>
    <col min="14" max="16384" width="10.421875" style="42" customWidth="1"/>
  </cols>
  <sheetData>
    <row r="1" ht="15">
      <c r="A1" s="53" t="s">
        <v>141</v>
      </c>
    </row>
    <row r="3" ht="15">
      <c r="A3" s="42" t="s">
        <v>149</v>
      </c>
    </row>
    <row r="5" spans="1:6" ht="15">
      <c r="A5" s="12" t="s">
        <v>150</v>
      </c>
      <c r="B5" s="12"/>
      <c r="C5" s="12"/>
      <c r="D5" s="12"/>
      <c r="E5" s="12"/>
      <c r="F5" s="12"/>
    </row>
    <row r="6" spans="1:6" ht="15">
      <c r="A6" s="49"/>
      <c r="B6" s="49"/>
      <c r="C6" s="49" t="s">
        <v>46</v>
      </c>
      <c r="D6" s="49" t="s">
        <v>47</v>
      </c>
      <c r="E6" s="49" t="s">
        <v>48</v>
      </c>
      <c r="F6" s="49" t="s">
        <v>52</v>
      </c>
    </row>
    <row r="7" spans="1:8" ht="15" customHeight="1">
      <c r="A7" s="159" t="s">
        <v>140</v>
      </c>
      <c r="B7" s="49" t="s">
        <v>142</v>
      </c>
      <c r="C7" s="78">
        <v>193.804217</v>
      </c>
      <c r="D7" s="78">
        <v>255.118177</v>
      </c>
      <c r="E7" s="78">
        <v>40.92159</v>
      </c>
      <c r="F7" s="78">
        <v>493.559046</v>
      </c>
      <c r="H7" s="94"/>
    </row>
    <row r="8" spans="1:6" ht="15">
      <c r="A8" s="159"/>
      <c r="B8" s="49" t="s">
        <v>143</v>
      </c>
      <c r="C8" s="78">
        <v>83.431141</v>
      </c>
      <c r="D8" s="78">
        <v>133.754386</v>
      </c>
      <c r="E8" s="78">
        <v>21.45085</v>
      </c>
      <c r="F8" s="78">
        <v>240.365744</v>
      </c>
    </row>
    <row r="9" spans="1:6" ht="15">
      <c r="A9" s="159"/>
      <c r="B9" s="49" t="s">
        <v>144</v>
      </c>
      <c r="C9" s="78">
        <v>110.373076</v>
      </c>
      <c r="D9" s="78">
        <v>121.363791</v>
      </c>
      <c r="E9" s="78">
        <v>19.47074</v>
      </c>
      <c r="F9" s="78">
        <v>253.193302</v>
      </c>
    </row>
    <row r="10" spans="1:6" ht="15">
      <c r="A10" s="159"/>
      <c r="B10" s="49" t="s">
        <v>145</v>
      </c>
      <c r="C10" s="78">
        <v>574.613352</v>
      </c>
      <c r="D10" s="78">
        <v>1323.668359</v>
      </c>
      <c r="E10" s="78">
        <v>1441.885955</v>
      </c>
      <c r="F10" s="78">
        <v>3381.857916</v>
      </c>
    </row>
    <row r="11" spans="1:6" ht="15">
      <c r="A11" s="159"/>
      <c r="B11" s="49" t="s">
        <v>146</v>
      </c>
      <c r="C11" s="78">
        <v>233.933487</v>
      </c>
      <c r="D11" s="78">
        <v>601.18224</v>
      </c>
      <c r="E11" s="78">
        <v>836.315463</v>
      </c>
      <c r="F11" s="78">
        <v>1686.521175</v>
      </c>
    </row>
    <row r="12" spans="1:6" ht="15">
      <c r="A12" s="159"/>
      <c r="B12" s="49" t="s">
        <v>147</v>
      </c>
      <c r="C12" s="78">
        <v>340.679865</v>
      </c>
      <c r="D12" s="78">
        <v>722.486119</v>
      </c>
      <c r="E12" s="78">
        <v>605.570492</v>
      </c>
      <c r="F12" s="78">
        <v>1695.336741</v>
      </c>
    </row>
    <row r="13" spans="1:6" ht="15">
      <c r="A13" s="159"/>
      <c r="B13" s="49" t="s">
        <v>49</v>
      </c>
      <c r="C13" s="78">
        <v>109.443089</v>
      </c>
      <c r="D13" s="78">
        <v>250.726352</v>
      </c>
      <c r="E13" s="78">
        <v>445.325623</v>
      </c>
      <c r="F13" s="78">
        <v>805.495064</v>
      </c>
    </row>
    <row r="14" spans="1:6" ht="15">
      <c r="A14" s="159"/>
      <c r="B14" s="49" t="s">
        <v>50</v>
      </c>
      <c r="C14" s="78">
        <v>205.171767</v>
      </c>
      <c r="D14" s="78">
        <v>584.301956</v>
      </c>
      <c r="E14" s="78">
        <v>646.810142</v>
      </c>
      <c r="F14" s="78">
        <v>1463.570114</v>
      </c>
    </row>
    <row r="15" spans="1:6" ht="15">
      <c r="A15" s="159"/>
      <c r="B15" s="49" t="s">
        <v>148</v>
      </c>
      <c r="C15" s="78">
        <v>259.998496</v>
      </c>
      <c r="D15" s="78">
        <v>488.640051</v>
      </c>
      <c r="E15" s="78">
        <v>349.75019</v>
      </c>
      <c r="F15" s="78">
        <v>1112.792738</v>
      </c>
    </row>
    <row r="18" spans="1:6" ht="15">
      <c r="A18" s="12" t="s">
        <v>45</v>
      </c>
      <c r="B18" s="12"/>
      <c r="C18" s="12"/>
      <c r="D18" s="12"/>
      <c r="E18" s="12"/>
      <c r="F18" s="12"/>
    </row>
    <row r="19" spans="1:6" ht="15">
      <c r="A19" s="66" t="s">
        <v>153</v>
      </c>
      <c r="B19" s="68"/>
      <c r="C19" s="68"/>
      <c r="D19" s="68"/>
      <c r="E19" s="68"/>
      <c r="F19" s="67"/>
    </row>
    <row r="20" spans="1:6" ht="15">
      <c r="A20" s="49"/>
      <c r="B20" s="49"/>
      <c r="C20" s="49" t="s">
        <v>46</v>
      </c>
      <c r="D20" s="49" t="s">
        <v>47</v>
      </c>
      <c r="E20" s="49" t="s">
        <v>48</v>
      </c>
      <c r="F20" s="49" t="s">
        <v>52</v>
      </c>
    </row>
    <row r="21" spans="1:18" ht="15">
      <c r="A21" s="159" t="s">
        <v>51</v>
      </c>
      <c r="B21" s="49" t="s">
        <v>142</v>
      </c>
      <c r="C21" s="78">
        <v>177.934</v>
      </c>
      <c r="D21" s="78">
        <v>260.736</v>
      </c>
      <c r="E21" s="78">
        <v>31.829</v>
      </c>
      <c r="F21" s="78">
        <v>471.503</v>
      </c>
      <c r="R21" s="94"/>
    </row>
    <row r="22" spans="1:18" ht="15">
      <c r="A22" s="159"/>
      <c r="B22" s="49" t="s">
        <v>143</v>
      </c>
      <c r="C22" s="78">
        <v>77.99</v>
      </c>
      <c r="D22" s="78">
        <v>136.546</v>
      </c>
      <c r="E22" s="78">
        <v>18.84</v>
      </c>
      <c r="F22" s="78">
        <v>233.611</v>
      </c>
      <c r="R22" s="94"/>
    </row>
    <row r="23" spans="1:18" ht="15">
      <c r="A23" s="159"/>
      <c r="B23" s="49" t="s">
        <v>144</v>
      </c>
      <c r="C23" s="78">
        <v>99.944</v>
      </c>
      <c r="D23" s="78">
        <v>124.189</v>
      </c>
      <c r="E23" s="78">
        <v>12.989</v>
      </c>
      <c r="F23" s="78">
        <v>237.892</v>
      </c>
      <c r="R23" s="94"/>
    </row>
    <row r="24" spans="1:18" ht="15">
      <c r="A24" s="159"/>
      <c r="B24" s="49" t="s">
        <v>145</v>
      </c>
      <c r="C24" s="78">
        <v>648.723</v>
      </c>
      <c r="D24" s="78">
        <v>1326.638</v>
      </c>
      <c r="E24" s="78">
        <v>1365.032</v>
      </c>
      <c r="F24" s="78">
        <v>3354.024</v>
      </c>
      <c r="R24" s="94"/>
    </row>
    <row r="25" spans="1:18" ht="15">
      <c r="A25" s="159"/>
      <c r="B25" s="49" t="s">
        <v>146</v>
      </c>
      <c r="C25" s="78">
        <v>287.135</v>
      </c>
      <c r="D25" s="78">
        <v>586.705</v>
      </c>
      <c r="E25" s="78">
        <v>789.865</v>
      </c>
      <c r="F25" s="78">
        <v>1670.686</v>
      </c>
      <c r="R25" s="94"/>
    </row>
    <row r="26" spans="1:18" ht="15">
      <c r="A26" s="159"/>
      <c r="B26" s="49" t="s">
        <v>147</v>
      </c>
      <c r="C26" s="78">
        <v>361.588</v>
      </c>
      <c r="D26" s="78">
        <v>739.933</v>
      </c>
      <c r="E26" s="78">
        <v>575.167</v>
      </c>
      <c r="F26" s="78">
        <v>1683.338</v>
      </c>
      <c r="R26" s="94"/>
    </row>
    <row r="27" spans="1:18" ht="15">
      <c r="A27" s="159"/>
      <c r="B27" s="49" t="s">
        <v>49</v>
      </c>
      <c r="C27" s="78">
        <v>136.478</v>
      </c>
      <c r="D27" s="78">
        <v>264.797</v>
      </c>
      <c r="E27" s="78">
        <v>385.686</v>
      </c>
      <c r="F27" s="78">
        <v>793.255</v>
      </c>
      <c r="R27" s="94"/>
    </row>
    <row r="28" spans="1:18" ht="15">
      <c r="A28" s="159"/>
      <c r="B28" s="49" t="s">
        <v>50</v>
      </c>
      <c r="C28" s="78">
        <v>233.292</v>
      </c>
      <c r="D28" s="78">
        <v>573.083</v>
      </c>
      <c r="E28" s="78">
        <v>648.272</v>
      </c>
      <c r="F28" s="78">
        <v>1460.304</v>
      </c>
      <c r="R28" s="94"/>
    </row>
    <row r="29" spans="1:18" ht="15">
      <c r="A29" s="159"/>
      <c r="B29" s="49" t="s">
        <v>148</v>
      </c>
      <c r="C29" s="78">
        <v>278.953</v>
      </c>
      <c r="D29" s="78">
        <v>488.758</v>
      </c>
      <c r="E29" s="78">
        <v>331.073</v>
      </c>
      <c r="F29" s="78">
        <v>1100.464</v>
      </c>
      <c r="R29" s="94"/>
    </row>
    <row r="30" ht="15">
      <c r="A30" s="14"/>
    </row>
    <row r="31" spans="2:6" ht="15">
      <c r="B31" s="14"/>
      <c r="C31" s="14"/>
      <c r="D31" s="14"/>
      <c r="E31" s="14"/>
      <c r="F31" s="14"/>
    </row>
    <row r="32" spans="1:6" ht="15">
      <c r="A32" s="12" t="s">
        <v>151</v>
      </c>
      <c r="B32" s="49"/>
      <c r="C32" s="49" t="s">
        <v>46</v>
      </c>
      <c r="D32" s="49" t="s">
        <v>47</v>
      </c>
      <c r="E32" s="49" t="s">
        <v>48</v>
      </c>
      <c r="F32" s="49" t="s">
        <v>52</v>
      </c>
    </row>
    <row r="33" spans="1:6" ht="13.9" customHeight="1">
      <c r="A33" s="139" t="s">
        <v>152</v>
      </c>
      <c r="B33" s="49" t="s">
        <v>142</v>
      </c>
      <c r="C33" s="78">
        <f>(C21-C7)/C21*100</f>
        <v>-8.919159351220115</v>
      </c>
      <c r="D33" s="78">
        <f>(D21-D7)/D21*100</f>
        <v>2.1546019728767747</v>
      </c>
      <c r="E33" s="78">
        <f>(E21-E7)/E21*100</f>
        <v>-28.56699864903076</v>
      </c>
      <c r="F33" s="78">
        <f>(F21-F7)/F21*100</f>
        <v>-4.677816684093217</v>
      </c>
    </row>
    <row r="34" spans="1:6" ht="15">
      <c r="A34" s="139"/>
      <c r="B34" s="49" t="s">
        <v>143</v>
      </c>
      <c r="C34" s="78">
        <f aca="true" t="shared" si="0" ref="C34:F41">(C22-C8)/C22*100</f>
        <v>-6.976716245672525</v>
      </c>
      <c r="D34" s="78">
        <f t="shared" si="0"/>
        <v>2.044449489549296</v>
      </c>
      <c r="E34" s="78">
        <f t="shared" si="0"/>
        <v>-13.858014861995748</v>
      </c>
      <c r="F34" s="78">
        <f t="shared" si="0"/>
        <v>-2.8914494608558745</v>
      </c>
    </row>
    <row r="35" spans="1:6" ht="15">
      <c r="A35" s="139"/>
      <c r="B35" s="49" t="s">
        <v>144</v>
      </c>
      <c r="C35" s="78">
        <f t="shared" si="0"/>
        <v>-10.434919554950767</v>
      </c>
      <c r="D35" s="78">
        <f t="shared" si="0"/>
        <v>2.2749269258951976</v>
      </c>
      <c r="E35" s="78">
        <f t="shared" si="0"/>
        <v>-49.901763030256355</v>
      </c>
      <c r="F35" s="78">
        <f t="shared" si="0"/>
        <v>-6.432037226976944</v>
      </c>
    </row>
    <row r="36" spans="1:6" ht="15">
      <c r="A36" s="139"/>
      <c r="B36" s="49" t="s">
        <v>145</v>
      </c>
      <c r="C36" s="78">
        <f t="shared" si="0"/>
        <v>11.423927932260765</v>
      </c>
      <c r="D36" s="78">
        <f t="shared" si="0"/>
        <v>0.2238471233297939</v>
      </c>
      <c r="E36" s="78">
        <f t="shared" si="0"/>
        <v>-5.630194383721411</v>
      </c>
      <c r="F36" s="78">
        <f t="shared" si="0"/>
        <v>-0.8298663336934992</v>
      </c>
    </row>
    <row r="37" spans="1:6" ht="15">
      <c r="A37" s="139"/>
      <c r="B37" s="49" t="s">
        <v>146</v>
      </c>
      <c r="C37" s="78">
        <f t="shared" si="0"/>
        <v>18.5283970954429</v>
      </c>
      <c r="D37" s="78">
        <f t="shared" si="0"/>
        <v>-2.4675501316675224</v>
      </c>
      <c r="E37" s="78">
        <f t="shared" si="0"/>
        <v>-5.880810391649208</v>
      </c>
      <c r="F37" s="78">
        <f t="shared" si="0"/>
        <v>-0.9478247258910509</v>
      </c>
    </row>
    <row r="38" spans="1:6" ht="15">
      <c r="A38" s="139"/>
      <c r="B38" s="49" t="s">
        <v>147</v>
      </c>
      <c r="C38" s="78">
        <f t="shared" si="0"/>
        <v>5.782308870869612</v>
      </c>
      <c r="D38" s="78">
        <f t="shared" si="0"/>
        <v>2.3579001071718606</v>
      </c>
      <c r="E38" s="78">
        <f t="shared" si="0"/>
        <v>-5.286028579525583</v>
      </c>
      <c r="F38" s="78">
        <f t="shared" si="0"/>
        <v>-0.7127945189854984</v>
      </c>
    </row>
    <row r="39" spans="1:6" ht="15">
      <c r="A39" s="139"/>
      <c r="B39" s="49" t="s">
        <v>49</v>
      </c>
      <c r="C39" s="78">
        <f t="shared" si="0"/>
        <v>19.808988261844405</v>
      </c>
      <c r="D39" s="78">
        <f t="shared" si="0"/>
        <v>5.313749022836374</v>
      </c>
      <c r="E39" s="78">
        <f t="shared" si="0"/>
        <v>-15.4632584537681</v>
      </c>
      <c r="F39" s="78">
        <f t="shared" si="0"/>
        <v>-1.5430175668605886</v>
      </c>
    </row>
    <row r="40" spans="1:6" ht="15">
      <c r="A40" s="139"/>
      <c r="B40" s="49" t="s">
        <v>50</v>
      </c>
      <c r="C40" s="78">
        <f t="shared" si="0"/>
        <v>12.053663648989254</v>
      </c>
      <c r="D40" s="78">
        <f t="shared" si="0"/>
        <v>-1.9576494155296962</v>
      </c>
      <c r="E40" s="78">
        <f t="shared" si="0"/>
        <v>0.22550071574894587</v>
      </c>
      <c r="F40" s="78">
        <f t="shared" si="0"/>
        <v>-0.22365986808226343</v>
      </c>
    </row>
    <row r="41" spans="1:6" ht="15">
      <c r="A41" s="139"/>
      <c r="B41" s="49" t="s">
        <v>148</v>
      </c>
      <c r="C41" s="78">
        <f t="shared" si="0"/>
        <v>6.794873688399116</v>
      </c>
      <c r="D41" s="78">
        <f t="shared" si="0"/>
        <v>0.02413239271785899</v>
      </c>
      <c r="E41" s="78">
        <f t="shared" si="0"/>
        <v>-5.641411410776474</v>
      </c>
      <c r="F41" s="78">
        <f t="shared" si="0"/>
        <v>-1.1203217915352215</v>
      </c>
    </row>
  </sheetData>
  <mergeCells count="3">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2024-02-13T13:33:47Z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2023-11-06T07:44:57Z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a59c3101-a84b-4c62-b269-65921d5d534c</vt:lpwstr>
  </property>
  <property fmtid="{D5CDD505-2E9C-101B-9397-08002B2CF9AE}" pid="8" name="MSIP_Label_6bd9ddd1-4d20-43f6-abfa-fc3c07406f94_ContentBits">
    <vt:lpwstr>0</vt:lpwstr>
  </property>
</Properties>
</file>