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defaultThemeVersion="124226"/>
  <bookViews>
    <workbookView xWindow="65416" yWindow="65416" windowWidth="29040" windowHeight="15840" activeTab="1"/>
  </bookViews>
  <sheets>
    <sheet name="Information" sheetId="23" r:id="rId1"/>
    <sheet name="13.2.1" sheetId="17" r:id="rId2"/>
    <sheet name="13.3.1.1" sheetId="11" r:id="rId3"/>
    <sheet name="13.3.3.1" sheetId="22" r:id="rId4"/>
    <sheet name="13.3.3.2" sheetId="14" r:id="rId5"/>
    <sheet name="14.2" sheetId="2" r:id="rId6"/>
    <sheet name="15.1" sheetId="3" r:id="rId7"/>
    <sheet name="15.2" sheetId="18" r:id="rId8"/>
    <sheet name="15.3" sheetId="19" r:id="rId9"/>
    <sheet name="18.1" sheetId="12" r:id="rId10"/>
    <sheet name="18.5.1" sheetId="15" r:id="rId11"/>
  </sheets>
  <definedNames>
    <definedName name="_xlnm.Print_Area" localSheetId="1">'13.2.1'!$A$1:$F$37</definedName>
    <definedName name="_xlnm.Print_Titles" localSheetId="1">'13.2.1'!$A:$A,'13.2.1'!$3:$3</definedName>
  </definedNames>
  <calcPr calcId="191029"/>
  <extLst/>
</workbook>
</file>

<file path=xl/sharedStrings.xml><?xml version="1.0" encoding="utf-8"?>
<sst xmlns="http://schemas.openxmlformats.org/spreadsheetml/2006/main" count="626" uniqueCount="311">
  <si>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</si>
  <si>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</si>
  <si>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</si>
  <si>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</si>
  <si>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</si>
  <si>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</si>
  <si>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</si>
  <si>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</si>
  <si>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</si>
  <si>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</si>
  <si>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</si>
  <si>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</si>
  <si>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</si>
  <si>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</si>
  <si>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</si>
  <si>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</si>
  <si>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</si>
  <si>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</si>
  <si>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</si>
  <si>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</si>
  <si>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</si>
  <si>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</si>
  <si>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</si>
  <si>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</si>
  <si>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</si>
  <si>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</si>
  <si>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</si>
  <si>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</si>
  <si>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</si>
  <si>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</si>
  <si>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</si>
  <si>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</si>
  <si>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</si>
  <si>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</si>
  <si>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</si>
  <si>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</si>
  <si>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</si>
  <si>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</si>
  <si>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</si>
  <si>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</si>
  <si>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</si>
  <si>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</si>
  <si>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</si>
  <si>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</si>
  <si>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</si>
  <si>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</si>
  <si>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</si>
  <si>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</si>
  <si>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</si>
  <si>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</si>
  <si>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</si>
  <si>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</si>
  <si>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</si>
  <si>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</si>
  <si>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</si>
  <si>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</si>
  <si>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</si>
  <si>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</si>
  <si>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</si>
  <si>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</si>
  <si>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</si>
  <si>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</si>
  <si>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</si>
  <si>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</si>
  <si>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</si>
  <si>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</si>
  <si>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</si>
  <si>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</si>
  <si>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</si>
  <si>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</si>
  <si>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</si>
  <si>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</si>
  <si>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</si>
  <si>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</si>
  <si>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</si>
  <si>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</si>
  <si>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r>
      <t xml:space="preserve">Total population
</t>
    </r>
    <r>
      <rPr>
        <i/>
        <sz val="10"/>
        <rFont val="Calibri"/>
        <family val="2"/>
        <scheme val="minor"/>
      </rPr>
      <t>(please indicate the source of the total population data, e.g. census, LFS, register, etc.)</t>
    </r>
  </si>
  <si>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</si>
  <si>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</si>
  <si>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</si>
  <si>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</si>
  <si>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</si>
  <si>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</si>
  <si>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</si>
  <si>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</si>
  <si>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</si>
  <si>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</si>
  <si>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</si>
  <si>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</si>
  <si>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</si>
  <si>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</si>
  <si>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</si>
  <si>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</si>
  <si>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</si>
  <si>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</si>
  <si>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</si>
  <si>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</si>
  <si>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</si>
  <si>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</si>
  <si>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</si>
  <si>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</si>
  <si>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</si>
  <si>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</si>
  <si>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</si>
  <si>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</si>
  <si>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</si>
  <si>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</si>
  <si>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</si>
  <si>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</si>
  <si>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</si>
  <si>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</si>
  <si>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</si>
  <si>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</si>
  <si>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</si>
  <si>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</si>
  <si>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</si>
  <si>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</si>
  <si>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</si>
  <si>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</si>
  <si>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</si>
  <si>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</si>
  <si>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</si>
  <si>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</si>
  <si>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</si>
  <si>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</si>
  <si>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</si>
  <si>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</si>
  <si>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</si>
  <si>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</si>
  <si>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</si>
  <si>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</si>
  <si>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</si>
  <si>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</si>
  <si>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</si>
  <si>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</si>
  <si>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</si>
  <si>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</si>
  <si>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</si>
  <si>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</si>
  <si>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</si>
  <si>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</si>
  <si>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</si>
  <si>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</si>
  <si>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</si>
  <si>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</si>
  <si>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</si>
  <si>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</si>
  <si>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</si>
  <si>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</si>
  <si>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</si>
  <si>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</si>
  <si>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</si>
  <si>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</si>
  <si>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</si>
  <si>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</si>
  <si>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</si>
  <si>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</si>
  <si>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</si>
  <si>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</si>
  <si>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</si>
  <si>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</si>
  <si>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</si>
  <si>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</si>
  <si>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</si>
  <si>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</si>
  <si>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</si>
  <si>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</si>
  <si>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</si>
  <si>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</si>
  <si>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</si>
  <si>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</si>
  <si>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</si>
  <si>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</si>
  <si>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</si>
  <si>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</si>
  <si>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</si>
  <si>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</si>
  <si>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</si>
  <si>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</si>
  <si>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</si>
  <si>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</si>
  <si>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</si>
  <si>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</si>
  <si>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</si>
  <si>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</si>
  <si>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</si>
  <si>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</si>
  <si>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</si>
  <si>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</si>
  <si>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</si>
  <si>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</si>
  <si>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</si>
  <si>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</si>
  <si>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</si>
  <si>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</si>
  <si>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</si>
  <si>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</si>
  <si>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</si>
  <si>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</si>
  <si>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</si>
  <si>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</si>
  <si>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</si>
  <si>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</si>
  <si>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</si>
  <si>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</si>
  <si>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</si>
  <si>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</si>
  <si>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</si>
  <si>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</si>
  <si>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</si>
  <si>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</si>
  <si>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</si>
  <si>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</si>
  <si>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</si>
  <si>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</si>
  <si>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</si>
  <si>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</si>
  <si>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</si>
  <si>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</si>
  <si>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</si>
  <si>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</si>
  <si>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</si>
  <si>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</si>
  <si>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</si>
  <si>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</si>
  <si>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</si>
  <si>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</si>
  <si>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</si>
  <si>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</si>
  <si>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</si>
  <si>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</si>
  <si>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</si>
  <si>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</si>
  <si>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</si>
  <si>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</si>
  <si>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</si>
  <si>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</si>
  <si>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</si>
  <si>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</si>
  <si>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</si>
  <si>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</si>
  <si>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</si>
  <si>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</si>
  <si>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</si>
  <si>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</si>
  <si>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</si>
  <si>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</si>
  <si>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</si>
  <si>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</si>
  <si>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</si>
  <si>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</si>
  <si>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</si>
  <si>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</si>
  <si>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</si>
  <si>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</si>
  <si>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</si>
  <si>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</si>
  <si>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</si>
  <si>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2.0u</t>
  </si>
  <si>
    <t>3.8u</t>
  </si>
  <si>
    <t>3.7u</t>
  </si>
  <si>
    <t>2.9u</t>
  </si>
  <si>
    <t>3.1u</t>
  </si>
  <si>
    <t>58,93-64,30</t>
  </si>
  <si>
    <t>60,84-68,51</t>
  </si>
  <si>
    <t>54,67-62,22</t>
  </si>
  <si>
    <t>3,59-4,85</t>
  </si>
  <si>
    <t>38,57-41,40</t>
  </si>
  <si>
    <t>30,60-34,31</t>
  </si>
  <si>
    <t>46,00-50,13</t>
  </si>
  <si>
    <t>32,08-37,07</t>
  </si>
  <si>
    <t>46,25-52,72</t>
  </si>
  <si>
    <t>44,31-48,20</t>
  </si>
  <si>
    <t>18,21-22,25</t>
  </si>
  <si>
    <t>11,69-16,65</t>
  </si>
  <si>
    <t>31,53-35,98</t>
  </si>
  <si>
    <t>50,80-55,03</t>
  </si>
  <si>
    <t>47,06-50,40</t>
  </si>
  <si>
    <t>24,64-35,92</t>
  </si>
  <si>
    <t>6,74-10,23</t>
  </si>
  <si>
    <t>76,11-79,61</t>
  </si>
  <si>
    <t>49,82-58,50</t>
  </si>
  <si>
    <t>92,23-93,56</t>
  </si>
  <si>
    <t>Household</t>
  </si>
  <si>
    <t>September 2022</t>
  </si>
  <si>
    <t>November 2022</t>
  </si>
  <si>
    <t>March 2023</t>
  </si>
  <si>
    <t>December 2022</t>
  </si>
  <si>
    <t>Not applicable</t>
  </si>
  <si>
    <t>June 2023</t>
  </si>
  <si>
    <t>September 2023</t>
  </si>
  <si>
    <t xml:space="preserve">In addition to that, for variables HatLevel, DropEducLevel, and FedLevel supplementary questions were added so that the coding could be cross-checked. Questions 54-59 for HatLevel, Questions 65-69 for DropEducLevel and Questions 98-102 for FedLevel. </t>
  </si>
  <si>
    <t xml:space="preserve">Finally, for checking and editing purposes, Questions 245, 246 and 252 were added at the end of the questionnaire. </t>
  </si>
  <si>
    <t>The variables that were post coded are: Household type, Household size, Field of higher education completed, Occupation, Economic activity, Field of higher education of the most recent formal educational activity, Field of selected non formal activity, Mother tongues and Languages used other than mother tongue.</t>
  </si>
  <si>
    <t>There were no major deviations the suggested European questionnaire.</t>
  </si>
  <si>
    <t>Reference period: 2023 Q1 (Cystat data)</t>
  </si>
  <si>
    <t>No</t>
  </si>
  <si>
    <t>√</t>
  </si>
  <si>
    <t>Mandatory</t>
  </si>
  <si>
    <t>588,24-637,40</t>
  </si>
  <si>
    <t>Cyprus AES team, needed to add some questions at the beginning of the questionnaire, to identify and post-code the Household Type. This was also necessary to randomly select the person/persons of the household that were eligible to answer the questionnaire.</t>
  </si>
  <si>
    <t>Precision threshold for standard error set in regulation</t>
  </si>
  <si>
    <t>Comment</t>
  </si>
  <si>
    <t>None.</t>
  </si>
  <si>
    <t>28 November 2022</t>
  </si>
  <si>
    <t>10 March 2023</t>
  </si>
  <si>
    <t xml:space="preserve">An extra open question with the modality “Other” was added for the variables Guide, Guidesource, Fedreason, Fedpaidby, Fedoutcome, Nfereason1, Nfepaidby1, Nfeoutcome1, Nfereason2, Nfepaidby2, Nfeoutcome2 and Difftype. The reason for that was to secure the correctness of the answers. </t>
  </si>
  <si>
    <t>There were no deviations from the AES 2022 concepts and definitions for the national survey.</t>
  </si>
  <si>
    <t>The method of simple random sampling was used to select the two non-formal education activities. This was performed during the interview by the interviewer. The procedure followed was: firstly to record all activities (max. 5) starting from the most recent one, to name and number them (1-5) and secondly, using a random number sheet containing the numbers 1 to 5, the 2 activities to be furthered described were selected.</t>
  </si>
  <si>
    <t>613,83-793,45</t>
  </si>
  <si>
    <t>47,49-57,8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</si>
</sst>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_);_(* \(#,##0.00\);_(* &quot;-&quot;??_);_(@_)"/>
  </numFmts>
  <fonts count="19">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cellStyleXfs>
  <cellXfs count="129">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xf numFmtId="0" fontId="8" fillId="0" borderId="1"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5" fillId="3" borderId="1" xfId="0" applyFont="1" applyFill="1" applyBorder="1" applyAlignment="1">
      <alignment horizontal="left" vertical="center" wrapText="1"/>
    </xf>
    <xf numFmtId="0" fontId="2" fillId="0" borderId="0" xfId="0" applyFont="1" applyAlignment="1">
      <alignment vertical="center" wrapText="1"/>
    </xf>
    <xf numFmtId="0" fontId="6" fillId="0" borderId="1" xfId="0" applyFont="1" applyBorder="1" applyAlignment="1">
      <alignment horizontal="center" vertical="center"/>
    </xf>
    <xf numFmtId="164" fontId="6"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0" xfId="0" applyFont="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Alignment="1">
      <alignment vertical="center" wrapText="1"/>
    </xf>
    <xf numFmtId="0" fontId="5"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Alignment="1">
      <alignment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Border="1" applyAlignment="1">
      <alignment horizontal="center" vertical="center" wrapText="1"/>
    </xf>
    <xf numFmtId="0" fontId="2"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0" borderId="0" xfId="0" applyFont="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quotePrefix="1">
      <alignment vertical="center"/>
    </xf>
    <xf numFmtId="0" fontId="13" fillId="0" borderId="0" xfId="0" applyFont="1" applyAlignment="1">
      <alignment vertical="center" wrapText="1"/>
    </xf>
    <xf numFmtId="0" fontId="4" fillId="2" borderId="1" xfId="0" applyFont="1" applyFill="1" applyBorder="1" applyAlignment="1">
      <alignment horizontal="right" vertical="center"/>
    </xf>
    <xf numFmtId="164" fontId="4"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0" fontId="1" fillId="0" borderId="1" xfId="20" applyBorder="1" applyAlignment="1">
      <alignment horizontal="center" vertical="center" wrapText="1"/>
      <protection/>
    </xf>
    <xf numFmtId="0" fontId="15" fillId="0" borderId="1" xfId="0" applyFont="1" applyBorder="1" applyAlignment="1">
      <alignment horizontal="center" vertical="center" wrapText="1"/>
    </xf>
    <xf numFmtId="0" fontId="14" fillId="0" borderId="1" xfId="20" applyFont="1" applyBorder="1" applyAlignment="1">
      <alignment horizontal="center" vertical="center" wrapText="1"/>
      <protection/>
    </xf>
    <xf numFmtId="0" fontId="1" fillId="0" borderId="1" xfId="20" applyBorder="1" applyAlignment="1" quotePrefix="1">
      <alignment horizontal="center" vertical="center" wrapText="1"/>
      <protection/>
    </xf>
    <xf numFmtId="0" fontId="14"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4" fillId="0" borderId="1" xfId="20" applyFont="1" applyBorder="1" applyAlignment="1">
      <alignment vertical="top" wrapText="1"/>
      <protection/>
    </xf>
    <xf numFmtId="0" fontId="16" fillId="4" borderId="1" xfId="20" applyFont="1" applyFill="1" applyBorder="1" applyAlignment="1">
      <alignment wrapText="1"/>
      <protection/>
    </xf>
    <xf numFmtId="0" fontId="16" fillId="4" borderId="1" xfId="20" applyFont="1" applyFill="1" applyBorder="1" applyAlignment="1">
      <alignment horizontal="left" wrapText="1"/>
      <protection/>
    </xf>
    <xf numFmtId="0" fontId="17" fillId="0" borderId="1" xfId="20" applyFont="1" applyBorder="1" applyAlignment="1">
      <alignment horizontal="left" wrapText="1"/>
      <protection/>
    </xf>
    <xf numFmtId="0" fontId="17" fillId="0" borderId="1" xfId="20" applyFont="1" applyBorder="1" applyAlignment="1">
      <alignment horizontal="left" vertical="center" wrapText="1"/>
      <protection/>
    </xf>
    <xf numFmtId="1" fontId="2" fillId="2" borderId="1" xfId="0" applyNumberFormat="1" applyFont="1" applyFill="1" applyBorder="1" applyAlignment="1">
      <alignment horizontal="right" vertical="center"/>
    </xf>
    <xf numFmtId="0" fontId="18" fillId="0" borderId="0" xfId="20" applyFont="1">
      <alignment/>
      <protection/>
    </xf>
    <xf numFmtId="0" fontId="17" fillId="0" borderId="0" xfId="20" applyFo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0" fontId="2" fillId="2" borderId="1"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2" fontId="4" fillId="2"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1" fontId="4" fillId="2" borderId="1" xfId="0" applyNumberFormat="1" applyFont="1" applyFill="1" applyBorder="1" applyAlignment="1">
      <alignment horizontal="right" vertical="center"/>
    </xf>
    <xf numFmtId="0" fontId="2" fillId="2" borderId="1" xfId="0" applyFont="1" applyFill="1" applyBorder="1" applyAlignment="1">
      <alignment horizontal="center" vertical="center"/>
    </xf>
    <xf numFmtId="1" fontId="2" fillId="0" borderId="0" xfId="0" applyNumberFormat="1" applyFont="1" applyAlignment="1">
      <alignment horizontal="left" vertical="center"/>
    </xf>
    <xf numFmtId="0" fontId="2" fillId="2" borderId="1" xfId="0" applyFont="1" applyFill="1" applyBorder="1" applyAlignment="1">
      <alignment horizontal="right" vertical="center"/>
    </xf>
    <xf numFmtId="0" fontId="0" fillId="2" borderId="1" xfId="0" applyFill="1" applyBorder="1"/>
    <xf numFmtId="164" fontId="0" fillId="2" borderId="1" xfId="0" applyNumberFormat="1" applyFill="1" applyBorder="1"/>
    <xf numFmtId="14" fontId="2" fillId="2" borderId="1" xfId="0" applyNumberFormat="1" applyFont="1" applyFill="1" applyBorder="1" applyAlignment="1">
      <alignment horizontal="center"/>
    </xf>
    <xf numFmtId="164" fontId="2" fillId="2"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6" fillId="3" borderId="1" xfId="0" applyFont="1" applyFill="1" applyBorder="1" applyAlignment="1">
      <alignment horizontal="lef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3" borderId="1" xfId="0" applyFont="1" applyFill="1" applyBorder="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6"/>
  <sheetViews>
    <sheetView workbookViewId="0" topLeftCell="A6">
      <selection activeCell="C1" sqref="C1"/>
    </sheetView>
  </sheetViews>
  <sheetFormatPr defaultColWidth="15.7109375" defaultRowHeight="15"/>
  <cols>
    <col min="1" max="1" width="92.7109375" style="1" bestFit="1" customWidth="1"/>
    <col min="2" max="2" width="9.7109375" style="1" customWidth="1"/>
    <col min="3" max="3" width="30.00390625" style="1" customWidth="1"/>
    <col min="4" max="4" width="37.00390625" style="9" customWidth="1"/>
    <col min="5" max="5" width="19.421875" style="9" customWidth="1"/>
    <col min="6" max="16384" width="15.7109375" style="9" customWidth="1"/>
  </cols>
  <sheetData>
    <row r="1" ht="15">
      <c r="A1" s="6" t="s">
        <v>84</v>
      </c>
    </row>
    <row r="3" ht="15">
      <c r="A3" s="6" t="s">
        <v>228</v>
      </c>
    </row>
    <row r="4" spans="1:5" ht="15">
      <c r="A4" s="65"/>
      <c r="B4" s="61"/>
      <c r="C4" s="61" t="s">
        <v>193</v>
      </c>
      <c r="D4" s="61" t="s">
        <v>194</v>
      </c>
      <c r="E4" s="61" t="s">
        <v>241</v>
      </c>
    </row>
    <row r="5" spans="1:5" ht="15.75">
      <c r="A5" s="66" t="s">
        <v>200</v>
      </c>
      <c r="B5" s="63"/>
      <c r="C5" s="63"/>
      <c r="D5" s="63"/>
      <c r="E5" s="63"/>
    </row>
    <row r="6" spans="1:5" ht="15">
      <c r="A6" s="68" t="s">
        <v>201</v>
      </c>
      <c r="B6" s="59" t="s">
        <v>15</v>
      </c>
      <c r="C6" s="73" t="s">
        <v>199</v>
      </c>
      <c r="D6" s="60" t="s">
        <v>197</v>
      </c>
      <c r="E6" s="60" t="s">
        <v>242</v>
      </c>
    </row>
    <row r="7" spans="1:5" ht="15">
      <c r="A7" s="68" t="s">
        <v>119</v>
      </c>
      <c r="B7" s="59" t="s">
        <v>15</v>
      </c>
      <c r="C7" s="73" t="s">
        <v>199</v>
      </c>
      <c r="D7" s="60" t="s">
        <v>202</v>
      </c>
      <c r="E7" s="60" t="s">
        <v>242</v>
      </c>
    </row>
    <row r="8" spans="1:5" ht="15">
      <c r="A8" s="68" t="s">
        <v>120</v>
      </c>
      <c r="B8" s="59" t="s">
        <v>15</v>
      </c>
      <c r="C8" s="73" t="s">
        <v>199</v>
      </c>
      <c r="D8" s="60" t="s">
        <v>203</v>
      </c>
      <c r="E8" s="60" t="s">
        <v>242</v>
      </c>
    </row>
    <row r="9" spans="1:5" ht="15">
      <c r="A9" s="68" t="s">
        <v>182</v>
      </c>
      <c r="B9" s="59" t="s">
        <v>15</v>
      </c>
      <c r="C9" s="73" t="s">
        <v>199</v>
      </c>
      <c r="D9" s="60" t="s">
        <v>198</v>
      </c>
      <c r="E9" s="60" t="s">
        <v>242</v>
      </c>
    </row>
    <row r="10" spans="1:5" ht="15">
      <c r="A10" s="68" t="s">
        <v>206</v>
      </c>
      <c r="B10" s="59" t="s">
        <v>15</v>
      </c>
      <c r="C10" s="74" t="s">
        <v>205</v>
      </c>
      <c r="D10" s="60" t="s">
        <v>198</v>
      </c>
      <c r="E10" s="60" t="s">
        <v>242</v>
      </c>
    </row>
    <row r="11" spans="1:5" ht="15">
      <c r="A11" s="68" t="s">
        <v>118</v>
      </c>
      <c r="B11" s="59" t="s">
        <v>15</v>
      </c>
      <c r="C11" s="74" t="s">
        <v>205</v>
      </c>
      <c r="D11" s="60" t="s">
        <v>207</v>
      </c>
      <c r="E11" s="60" t="s">
        <v>242</v>
      </c>
    </row>
    <row r="12" spans="1:5" ht="15">
      <c r="A12" s="68" t="s">
        <v>160</v>
      </c>
      <c r="B12" s="59" t="s">
        <v>15</v>
      </c>
      <c r="C12" s="74" t="s">
        <v>205</v>
      </c>
      <c r="D12" s="60" t="s">
        <v>208</v>
      </c>
      <c r="E12" s="60" t="s">
        <v>242</v>
      </c>
    </row>
    <row r="13" spans="1:5" ht="15">
      <c r="A13" s="68" t="s">
        <v>184</v>
      </c>
      <c r="B13" s="59" t="s">
        <v>15</v>
      </c>
      <c r="C13" s="74" t="s">
        <v>205</v>
      </c>
      <c r="D13" s="60" t="s">
        <v>197</v>
      </c>
      <c r="E13" s="60" t="s">
        <v>242</v>
      </c>
    </row>
    <row r="14" spans="1:5" ht="15">
      <c r="A14" s="68" t="s">
        <v>185</v>
      </c>
      <c r="B14" s="59" t="s">
        <v>15</v>
      </c>
      <c r="C14" s="74" t="s">
        <v>205</v>
      </c>
      <c r="D14" s="60" t="s">
        <v>209</v>
      </c>
      <c r="E14" s="60" t="s">
        <v>242</v>
      </c>
    </row>
    <row r="15" spans="1:5" ht="15">
      <c r="A15" s="68" t="s">
        <v>186</v>
      </c>
      <c r="B15" s="59" t="s">
        <v>15</v>
      </c>
      <c r="C15" s="74" t="s">
        <v>205</v>
      </c>
      <c r="D15" s="60" t="s">
        <v>212</v>
      </c>
      <c r="E15" s="60" t="s">
        <v>242</v>
      </c>
    </row>
    <row r="16" spans="1:5" ht="15">
      <c r="A16" s="68" t="s">
        <v>187</v>
      </c>
      <c r="B16" s="59" t="s">
        <v>15</v>
      </c>
      <c r="C16" s="74" t="s">
        <v>205</v>
      </c>
      <c r="D16" s="60" t="s">
        <v>213</v>
      </c>
      <c r="E16" s="60" t="s">
        <v>242</v>
      </c>
    </row>
    <row r="17" spans="1:5" ht="12.75" customHeight="1">
      <c r="A17" s="68" t="s">
        <v>121</v>
      </c>
      <c r="B17" s="59" t="s">
        <v>15</v>
      </c>
      <c r="C17" s="74" t="s">
        <v>205</v>
      </c>
      <c r="D17" s="60" t="s">
        <v>214</v>
      </c>
      <c r="E17" s="60" t="s">
        <v>242</v>
      </c>
    </row>
    <row r="18" spans="1:5" ht="12.75" customHeight="1">
      <c r="A18" s="68" t="s">
        <v>122</v>
      </c>
      <c r="B18" s="59" t="s">
        <v>15</v>
      </c>
      <c r="C18" s="74" t="s">
        <v>205</v>
      </c>
      <c r="D18" s="60" t="s">
        <v>215</v>
      </c>
      <c r="E18" s="60" t="s">
        <v>242</v>
      </c>
    </row>
    <row r="19" spans="1:5" ht="12.75" customHeight="1">
      <c r="A19" s="68" t="s">
        <v>123</v>
      </c>
      <c r="B19" s="59" t="s">
        <v>15</v>
      </c>
      <c r="C19" s="74" t="s">
        <v>205</v>
      </c>
      <c r="D19" s="60" t="s">
        <v>216</v>
      </c>
      <c r="E19" s="60" t="s">
        <v>242</v>
      </c>
    </row>
    <row r="20" spans="1:5" ht="15">
      <c r="A20" s="68" t="s">
        <v>174</v>
      </c>
      <c r="B20" s="59" t="s">
        <v>15</v>
      </c>
      <c r="C20" s="74" t="s">
        <v>205</v>
      </c>
      <c r="D20" s="60" t="s">
        <v>217</v>
      </c>
      <c r="E20" s="60" t="s">
        <v>242</v>
      </c>
    </row>
    <row r="21" spans="1:5" ht="15">
      <c r="A21" s="68" t="s">
        <v>124</v>
      </c>
      <c r="B21" s="59" t="s">
        <v>15</v>
      </c>
      <c r="C21" s="74" t="s">
        <v>205</v>
      </c>
      <c r="D21" s="60" t="s">
        <v>218</v>
      </c>
      <c r="E21" s="60" t="s">
        <v>242</v>
      </c>
    </row>
    <row r="22" spans="1:5" ht="15">
      <c r="A22" s="68" t="s">
        <v>175</v>
      </c>
      <c r="B22" s="59" t="s">
        <v>15</v>
      </c>
      <c r="C22" s="74" t="s">
        <v>205</v>
      </c>
      <c r="D22" s="60" t="s">
        <v>219</v>
      </c>
      <c r="E22" s="60" t="s">
        <v>242</v>
      </c>
    </row>
    <row r="23" spans="1:5" ht="127.5">
      <c r="A23" s="69" t="s">
        <v>176</v>
      </c>
      <c r="B23" s="59" t="s">
        <v>15</v>
      </c>
      <c r="C23" s="59" t="s">
        <v>220</v>
      </c>
      <c r="D23" s="64" t="s">
        <v>221</v>
      </c>
      <c r="E23" s="60" t="s">
        <v>245</v>
      </c>
    </row>
    <row r="24" spans="1:5" ht="127.5">
      <c r="A24" s="69" t="s">
        <v>177</v>
      </c>
      <c r="B24" s="59" t="s">
        <v>15</v>
      </c>
      <c r="C24" s="59" t="s">
        <v>220</v>
      </c>
      <c r="D24" s="64" t="s">
        <v>222</v>
      </c>
      <c r="E24" s="60" t="s">
        <v>245</v>
      </c>
    </row>
    <row r="25" spans="1:5" ht="15">
      <c r="A25" s="68" t="s">
        <v>188</v>
      </c>
      <c r="B25" s="59" t="s">
        <v>15</v>
      </c>
      <c r="C25" s="59" t="s">
        <v>223</v>
      </c>
      <c r="D25" s="60" t="s">
        <v>248</v>
      </c>
      <c r="E25" s="60" t="s">
        <v>242</v>
      </c>
    </row>
    <row r="26" spans="1:5" ht="12.75" customHeight="1">
      <c r="A26" s="68" t="s">
        <v>180</v>
      </c>
      <c r="B26" s="59" t="s">
        <v>225</v>
      </c>
      <c r="C26" s="59" t="s">
        <v>224</v>
      </c>
      <c r="D26" s="64" t="s">
        <v>249</v>
      </c>
      <c r="E26" s="60" t="s">
        <v>244</v>
      </c>
    </row>
    <row r="27" spans="1:5" ht="24">
      <c r="A27" s="68" t="s">
        <v>178</v>
      </c>
      <c r="B27" s="59" t="s">
        <v>225</v>
      </c>
      <c r="C27" s="59" t="s">
        <v>226</v>
      </c>
      <c r="D27" s="64" t="s">
        <v>250</v>
      </c>
      <c r="E27" s="60" t="s">
        <v>242</v>
      </c>
    </row>
    <row r="28" spans="1:5" ht="15">
      <c r="A28" s="68" t="s">
        <v>179</v>
      </c>
      <c r="B28" s="59" t="s">
        <v>225</v>
      </c>
      <c r="C28" s="62" t="s">
        <v>227</v>
      </c>
      <c r="D28" s="64" t="s">
        <v>251</v>
      </c>
      <c r="E28" s="60" t="s">
        <v>244</v>
      </c>
    </row>
    <row r="29" spans="1:5" ht="15.75">
      <c r="A29" s="66" t="s">
        <v>204</v>
      </c>
      <c r="B29" s="63"/>
      <c r="C29" s="63"/>
      <c r="D29" s="63"/>
      <c r="E29" s="63"/>
    </row>
    <row r="30" spans="1:5" ht="15">
      <c r="A30" s="68" t="s">
        <v>104</v>
      </c>
      <c r="B30" s="59" t="s">
        <v>195</v>
      </c>
      <c r="C30" s="62"/>
      <c r="D30" s="60" t="s">
        <v>211</v>
      </c>
      <c r="E30" s="60" t="s">
        <v>243</v>
      </c>
    </row>
    <row r="31" spans="1:5" ht="15">
      <c r="A31" s="68" t="s">
        <v>106</v>
      </c>
      <c r="B31" s="59" t="s">
        <v>195</v>
      </c>
      <c r="C31" s="62"/>
      <c r="D31" s="60" t="s">
        <v>202</v>
      </c>
      <c r="E31" s="60" t="s">
        <v>243</v>
      </c>
    </row>
    <row r="32" spans="1:5" ht="15">
      <c r="A32" s="68" t="s">
        <v>107</v>
      </c>
      <c r="B32" s="59" t="s">
        <v>195</v>
      </c>
      <c r="C32" s="62"/>
      <c r="D32" s="60" t="s">
        <v>203</v>
      </c>
      <c r="E32" s="60" t="s">
        <v>243</v>
      </c>
    </row>
    <row r="33" spans="1:5" ht="15">
      <c r="A33" s="68" t="s">
        <v>101</v>
      </c>
      <c r="B33" s="59" t="s">
        <v>195</v>
      </c>
      <c r="C33" s="62"/>
      <c r="D33" s="60" t="s">
        <v>210</v>
      </c>
      <c r="E33" s="60" t="s">
        <v>243</v>
      </c>
    </row>
    <row r="34" spans="1:5" ht="15">
      <c r="A34" s="68" t="s">
        <v>102</v>
      </c>
      <c r="B34" s="59" t="s">
        <v>195</v>
      </c>
      <c r="C34" s="62"/>
      <c r="D34" s="60" t="s">
        <v>207</v>
      </c>
      <c r="E34" s="60" t="s">
        <v>243</v>
      </c>
    </row>
    <row r="35" spans="1:5" ht="15">
      <c r="A35" s="68" t="s">
        <v>103</v>
      </c>
      <c r="B35" s="59" t="s">
        <v>195</v>
      </c>
      <c r="C35" s="62"/>
      <c r="D35" s="60" t="s">
        <v>208</v>
      </c>
      <c r="E35" s="60" t="s">
        <v>243</v>
      </c>
    </row>
    <row r="36" spans="1:5" ht="15">
      <c r="A36" s="68" t="s">
        <v>54</v>
      </c>
      <c r="B36" s="59" t="s">
        <v>195</v>
      </c>
      <c r="C36" s="62"/>
      <c r="D36" s="60" t="s">
        <v>209</v>
      </c>
      <c r="E36" s="60" t="s">
        <v>243</v>
      </c>
    </row>
    <row r="37" spans="1:5" ht="15">
      <c r="A37" s="68" t="s">
        <v>55</v>
      </c>
      <c r="B37" s="59" t="s">
        <v>195</v>
      </c>
      <c r="C37" s="62"/>
      <c r="D37" s="60" t="s">
        <v>212</v>
      </c>
      <c r="E37" s="60" t="s">
        <v>243</v>
      </c>
    </row>
    <row r="38" spans="1:5" ht="15">
      <c r="A38" s="68" t="s">
        <v>105</v>
      </c>
      <c r="B38" s="59" t="s">
        <v>195</v>
      </c>
      <c r="C38" s="62"/>
      <c r="D38" s="60" t="s">
        <v>213</v>
      </c>
      <c r="E38" s="60" t="s">
        <v>243</v>
      </c>
    </row>
    <row r="39" spans="1:5" ht="12.75" customHeight="1">
      <c r="A39" s="68" t="s">
        <v>108</v>
      </c>
      <c r="B39" s="59" t="s">
        <v>195</v>
      </c>
      <c r="C39" s="62"/>
      <c r="D39" s="60" t="s">
        <v>229</v>
      </c>
      <c r="E39" s="60" t="s">
        <v>243</v>
      </c>
    </row>
    <row r="40" spans="1:5" ht="12.75" customHeight="1">
      <c r="A40" s="68" t="s">
        <v>109</v>
      </c>
      <c r="B40" s="59" t="s">
        <v>195</v>
      </c>
      <c r="C40" s="62"/>
      <c r="D40" s="60" t="s">
        <v>230</v>
      </c>
      <c r="E40" s="60" t="s">
        <v>243</v>
      </c>
    </row>
    <row r="41" spans="1:5" ht="12.75" customHeight="1">
      <c r="A41" s="68" t="s">
        <v>110</v>
      </c>
      <c r="B41" s="59" t="s">
        <v>195</v>
      </c>
      <c r="C41" s="62"/>
      <c r="D41" s="60" t="s">
        <v>231</v>
      </c>
      <c r="E41" s="60" t="s">
        <v>243</v>
      </c>
    </row>
    <row r="42" spans="1:5" ht="15">
      <c r="A42" s="68" t="s">
        <v>111</v>
      </c>
      <c r="B42" s="59" t="s">
        <v>195</v>
      </c>
      <c r="C42" s="62"/>
      <c r="D42" s="60" t="s">
        <v>232</v>
      </c>
      <c r="E42" s="60" t="s">
        <v>243</v>
      </c>
    </row>
    <row r="43" spans="1:5" ht="15">
      <c r="A43" s="68" t="s">
        <v>112</v>
      </c>
      <c r="B43" s="59" t="s">
        <v>195</v>
      </c>
      <c r="C43" s="62"/>
      <c r="D43" s="60" t="s">
        <v>233</v>
      </c>
      <c r="E43" s="60" t="s">
        <v>243</v>
      </c>
    </row>
    <row r="44" spans="1:5" ht="15">
      <c r="A44" s="68" t="s">
        <v>113</v>
      </c>
      <c r="B44" s="59" t="s">
        <v>195</v>
      </c>
      <c r="C44" s="62"/>
      <c r="D44" s="60" t="s">
        <v>234</v>
      </c>
      <c r="E44" s="60" t="s">
        <v>243</v>
      </c>
    </row>
    <row r="45" spans="1:5" ht="15">
      <c r="A45" s="68" t="s">
        <v>114</v>
      </c>
      <c r="B45" s="59" t="s">
        <v>195</v>
      </c>
      <c r="C45" s="62"/>
      <c r="D45" s="60" t="s">
        <v>235</v>
      </c>
      <c r="E45" s="60" t="s">
        <v>243</v>
      </c>
    </row>
    <row r="46" spans="1:5" ht="15">
      <c r="A46" s="68" t="s">
        <v>115</v>
      </c>
      <c r="B46" s="59" t="s">
        <v>195</v>
      </c>
      <c r="C46" s="62"/>
      <c r="D46" s="60" t="s">
        <v>236</v>
      </c>
      <c r="E46" s="60" t="s">
        <v>243</v>
      </c>
    </row>
    <row r="47" spans="1:5" ht="15">
      <c r="A47" s="68" t="s">
        <v>192</v>
      </c>
      <c r="B47" s="59" t="s">
        <v>195</v>
      </c>
      <c r="C47" s="62"/>
      <c r="D47" s="60" t="s">
        <v>237</v>
      </c>
      <c r="E47" s="60" t="s">
        <v>243</v>
      </c>
    </row>
    <row r="48" spans="1:5" ht="15.75">
      <c r="A48" s="67">
        <v>15.2</v>
      </c>
      <c r="B48" s="63"/>
      <c r="C48" s="63"/>
      <c r="D48" s="63"/>
      <c r="E48" s="63"/>
    </row>
    <row r="49" spans="1:5" ht="15">
      <c r="A49" s="68" t="s">
        <v>189</v>
      </c>
      <c r="B49" s="59" t="s">
        <v>15</v>
      </c>
      <c r="C49" s="62" t="s">
        <v>199</v>
      </c>
      <c r="D49" s="60" t="s">
        <v>238</v>
      </c>
      <c r="E49" s="60" t="s">
        <v>242</v>
      </c>
    </row>
    <row r="50" spans="1:5" ht="15">
      <c r="A50" s="68" t="s">
        <v>42</v>
      </c>
      <c r="B50" s="59" t="s">
        <v>15</v>
      </c>
      <c r="C50" s="62" t="s">
        <v>199</v>
      </c>
      <c r="D50" s="60" t="s">
        <v>239</v>
      </c>
      <c r="E50" s="60" t="s">
        <v>242</v>
      </c>
    </row>
    <row r="51" spans="1:5" ht="15">
      <c r="A51" s="68" t="s">
        <v>43</v>
      </c>
      <c r="B51" s="59" t="s">
        <v>15</v>
      </c>
      <c r="C51" s="62" t="s">
        <v>199</v>
      </c>
      <c r="D51" s="60" t="s">
        <v>240</v>
      </c>
      <c r="E51" s="60" t="s">
        <v>242</v>
      </c>
    </row>
    <row r="52" spans="1:5" ht="15">
      <c r="A52" s="68" t="s">
        <v>190</v>
      </c>
      <c r="B52" s="59" t="s">
        <v>15</v>
      </c>
      <c r="C52" s="62" t="s">
        <v>205</v>
      </c>
      <c r="D52" s="60" t="s">
        <v>238</v>
      </c>
      <c r="E52" s="60" t="s">
        <v>242</v>
      </c>
    </row>
    <row r="53" spans="1:5" ht="15">
      <c r="A53" s="68" t="s">
        <v>40</v>
      </c>
      <c r="B53" s="59" t="s">
        <v>15</v>
      </c>
      <c r="C53" s="62" t="s">
        <v>205</v>
      </c>
      <c r="D53" s="60" t="s">
        <v>239</v>
      </c>
      <c r="E53" s="60" t="s">
        <v>242</v>
      </c>
    </row>
    <row r="54" spans="1:5" ht="15">
      <c r="A54" s="68" t="s">
        <v>41</v>
      </c>
      <c r="B54" s="59" t="s">
        <v>15</v>
      </c>
      <c r="C54" s="62" t="s">
        <v>205</v>
      </c>
      <c r="D54" s="60" t="s">
        <v>240</v>
      </c>
      <c r="E54" s="60" t="s">
        <v>242</v>
      </c>
    </row>
    <row r="55" spans="1:5" ht="127.5">
      <c r="A55" s="69" t="s">
        <v>138</v>
      </c>
      <c r="B55" s="59" t="s">
        <v>15</v>
      </c>
      <c r="C55" s="59" t="s">
        <v>220</v>
      </c>
      <c r="D55" s="60" t="s">
        <v>252</v>
      </c>
      <c r="E55" s="60" t="s">
        <v>245</v>
      </c>
    </row>
    <row r="56" spans="1:5" ht="15">
      <c r="A56" s="68" t="s">
        <v>139</v>
      </c>
      <c r="B56" s="59" t="s">
        <v>15</v>
      </c>
      <c r="C56" s="62" t="s">
        <v>223</v>
      </c>
      <c r="D56" s="60" t="s">
        <v>238</v>
      </c>
      <c r="E56" s="60" t="s">
        <v>242</v>
      </c>
    </row>
    <row r="57" spans="1:5" ht="15.75">
      <c r="A57" s="67">
        <v>15.3</v>
      </c>
      <c r="B57" s="63"/>
      <c r="C57" s="63"/>
      <c r="D57" s="63"/>
      <c r="E57" s="63"/>
    </row>
    <row r="58" spans="1:5" ht="15">
      <c r="A58" s="68" t="s">
        <v>142</v>
      </c>
      <c r="B58" s="59" t="s">
        <v>196</v>
      </c>
      <c r="C58" s="62"/>
      <c r="D58" s="60" t="s">
        <v>211</v>
      </c>
      <c r="E58" s="60" t="s">
        <v>242</v>
      </c>
    </row>
    <row r="59" spans="1:5" ht="15">
      <c r="A59" s="68" t="s">
        <v>143</v>
      </c>
      <c r="B59" s="59" t="s">
        <v>196</v>
      </c>
      <c r="C59" s="62"/>
      <c r="D59" s="60" t="s">
        <v>202</v>
      </c>
      <c r="E59" s="60" t="s">
        <v>242</v>
      </c>
    </row>
    <row r="60" spans="1:5" ht="15">
      <c r="A60" s="68" t="s">
        <v>144</v>
      </c>
      <c r="B60" s="59" t="s">
        <v>196</v>
      </c>
      <c r="C60" s="62"/>
      <c r="D60" s="60" t="s">
        <v>203</v>
      </c>
      <c r="E60" s="60" t="s">
        <v>242</v>
      </c>
    </row>
    <row r="61" spans="1:5" ht="15">
      <c r="A61" s="68" t="s">
        <v>145</v>
      </c>
      <c r="B61" s="59" t="s">
        <v>196</v>
      </c>
      <c r="C61" s="62"/>
      <c r="D61" s="60" t="s">
        <v>210</v>
      </c>
      <c r="E61" s="60" t="s">
        <v>242</v>
      </c>
    </row>
    <row r="62" spans="1:5" ht="15">
      <c r="A62" s="68" t="s">
        <v>146</v>
      </c>
      <c r="B62" s="59" t="s">
        <v>196</v>
      </c>
      <c r="C62" s="62"/>
      <c r="D62" s="60" t="s">
        <v>207</v>
      </c>
      <c r="E62" s="60" t="s">
        <v>242</v>
      </c>
    </row>
    <row r="63" spans="1:5" ht="15">
      <c r="A63" s="68" t="s">
        <v>147</v>
      </c>
      <c r="B63" s="59" t="s">
        <v>196</v>
      </c>
      <c r="C63" s="62"/>
      <c r="D63" s="60" t="s">
        <v>208</v>
      </c>
      <c r="E63" s="60" t="s">
        <v>242</v>
      </c>
    </row>
    <row r="64" spans="1:5" ht="15">
      <c r="A64" s="68" t="s">
        <v>49</v>
      </c>
      <c r="B64" s="59" t="s">
        <v>196</v>
      </c>
      <c r="C64" s="62"/>
      <c r="D64" s="60" t="s">
        <v>209</v>
      </c>
      <c r="E64" s="60" t="s">
        <v>242</v>
      </c>
    </row>
    <row r="65" spans="1:5" ht="15">
      <c r="A65" s="68" t="s">
        <v>50</v>
      </c>
      <c r="B65" s="59" t="s">
        <v>196</v>
      </c>
      <c r="C65" s="62"/>
      <c r="D65" s="60" t="s">
        <v>212</v>
      </c>
      <c r="E65" s="60" t="s">
        <v>242</v>
      </c>
    </row>
    <row r="66" spans="1:5" ht="15">
      <c r="A66" s="68" t="s">
        <v>148</v>
      </c>
      <c r="B66" s="59" t="s">
        <v>196</v>
      </c>
      <c r="C66" s="62"/>
      <c r="D66" s="60" t="s">
        <v>213</v>
      </c>
      <c r="E66" s="60" t="s">
        <v>242</v>
      </c>
    </row>
    <row r="67" spans="1:5" ht="15.75">
      <c r="A67" s="67">
        <v>18.1</v>
      </c>
      <c r="B67" s="63"/>
      <c r="C67" s="63"/>
      <c r="D67" s="63"/>
      <c r="E67" s="63"/>
    </row>
    <row r="68" spans="1:5" ht="15">
      <c r="A68" s="68" t="s">
        <v>87</v>
      </c>
      <c r="B68" s="59" t="s">
        <v>195</v>
      </c>
      <c r="C68" s="62"/>
      <c r="D68" s="60" t="s">
        <v>253</v>
      </c>
      <c r="E68" s="60" t="s">
        <v>243</v>
      </c>
    </row>
    <row r="69" spans="1:5" ht="15">
      <c r="A69" s="68" t="s">
        <v>85</v>
      </c>
      <c r="B69" s="59" t="s">
        <v>195</v>
      </c>
      <c r="C69" s="62"/>
      <c r="D69" s="60" t="s">
        <v>254</v>
      </c>
      <c r="E69" s="60" t="s">
        <v>243</v>
      </c>
    </row>
    <row r="70" spans="1:5" ht="15">
      <c r="A70" s="68" t="s">
        <v>166</v>
      </c>
      <c r="B70" s="59" t="s">
        <v>195</v>
      </c>
      <c r="C70" s="62"/>
      <c r="D70" s="60" t="s">
        <v>255</v>
      </c>
      <c r="E70" s="60" t="s">
        <v>243</v>
      </c>
    </row>
    <row r="71" spans="1:5" ht="15">
      <c r="A71" s="68" t="s">
        <v>86</v>
      </c>
      <c r="B71" s="59" t="s">
        <v>195</v>
      </c>
      <c r="C71" s="62"/>
      <c r="D71" s="60" t="s">
        <v>256</v>
      </c>
      <c r="E71" s="60" t="s">
        <v>243</v>
      </c>
    </row>
    <row r="72" spans="1:5" ht="24">
      <c r="A72" s="68" t="s">
        <v>88</v>
      </c>
      <c r="B72" s="59" t="s">
        <v>195</v>
      </c>
      <c r="C72" s="62"/>
      <c r="D72" s="60" t="s">
        <v>257</v>
      </c>
      <c r="E72" s="60" t="s">
        <v>243</v>
      </c>
    </row>
    <row r="73" spans="1:5" ht="15">
      <c r="A73" s="68" t="s">
        <v>94</v>
      </c>
      <c r="B73" s="59" t="s">
        <v>195</v>
      </c>
      <c r="C73" s="62"/>
      <c r="D73" s="60" t="s">
        <v>248</v>
      </c>
      <c r="E73" s="60" t="s">
        <v>243</v>
      </c>
    </row>
    <row r="75" ht="15">
      <c r="A75" s="71" t="s">
        <v>246</v>
      </c>
    </row>
    <row r="76" ht="15">
      <c r="A76" s="72" t="s">
        <v>247</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topLeftCell="A1">
      <selection activeCell="C1" sqref="C1"/>
    </sheetView>
  </sheetViews>
  <sheetFormatPr defaultColWidth="8.8515625" defaultRowHeight="15" customHeight="1"/>
  <cols>
    <col min="1" max="1" width="75.421875" style="1" customWidth="1"/>
    <col min="2" max="2" width="15.7109375" style="1" customWidth="1"/>
    <col min="3" max="3" width="20.7109375" style="1" customWidth="1"/>
    <col min="4" max="16384" width="8.8515625" style="9" customWidth="1"/>
  </cols>
  <sheetData>
    <row r="1" ht="15" customHeight="1">
      <c r="A1" s="6" t="s">
        <v>99</v>
      </c>
    </row>
    <row r="3" spans="1:3" ht="15" customHeight="1">
      <c r="A3" s="106" t="s">
        <v>9</v>
      </c>
      <c r="B3" s="107"/>
      <c r="C3" s="108"/>
    </row>
    <row r="4" spans="1:3" ht="15" customHeight="1">
      <c r="A4" s="37" t="s">
        <v>162</v>
      </c>
      <c r="B4" s="5" t="s">
        <v>33</v>
      </c>
      <c r="C4" s="4"/>
    </row>
    <row r="5" spans="1:3" ht="15" customHeight="1">
      <c r="A5" s="37" t="s">
        <v>163</v>
      </c>
      <c r="B5" s="5" t="s">
        <v>296</v>
      </c>
      <c r="C5" s="4"/>
    </row>
    <row r="6" spans="1:3" ht="60" customHeight="1">
      <c r="A6" s="38" t="s">
        <v>13</v>
      </c>
      <c r="B6" s="127"/>
      <c r="C6" s="128"/>
    </row>
    <row r="7" spans="1:3" ht="15" customHeight="1">
      <c r="A7" s="39" t="s">
        <v>164</v>
      </c>
      <c r="B7" s="5" t="s">
        <v>296</v>
      </c>
      <c r="C7" s="4"/>
    </row>
    <row r="8" spans="1:3" ht="60" customHeight="1">
      <c r="A8" s="38" t="s">
        <v>32</v>
      </c>
      <c r="B8" s="127"/>
      <c r="C8" s="128"/>
    </row>
    <row r="9" spans="1:3" ht="15" customHeight="1">
      <c r="A9" s="112" t="s">
        <v>165</v>
      </c>
      <c r="B9" s="123"/>
      <c r="C9" s="113"/>
    </row>
    <row r="10" spans="1:7" ht="15" customHeight="1">
      <c r="A10" s="37" t="s">
        <v>87</v>
      </c>
      <c r="B10" s="86">
        <v>0</v>
      </c>
      <c r="C10" s="4" t="s">
        <v>89</v>
      </c>
      <c r="G10" s="15"/>
    </row>
    <row r="11" spans="1:7" ht="15" customHeight="1">
      <c r="A11" s="37" t="s">
        <v>85</v>
      </c>
      <c r="B11" s="86">
        <v>5456</v>
      </c>
      <c r="C11" s="4" t="s">
        <v>90</v>
      </c>
      <c r="G11" s="15"/>
    </row>
    <row r="12" spans="1:7" ht="15" customHeight="1">
      <c r="A12" s="37" t="s">
        <v>166</v>
      </c>
      <c r="B12" s="86">
        <v>1435</v>
      </c>
      <c r="C12" s="4" t="s">
        <v>91</v>
      </c>
      <c r="G12" s="15"/>
    </row>
    <row r="13" spans="1:7" ht="15" customHeight="1">
      <c r="A13" s="37" t="s">
        <v>86</v>
      </c>
      <c r="B13" s="86">
        <v>0</v>
      </c>
      <c r="C13" s="4" t="s">
        <v>92</v>
      </c>
      <c r="G13" s="14"/>
    </row>
    <row r="14" spans="1:7" ht="30" customHeight="1">
      <c r="A14" s="36" t="s">
        <v>88</v>
      </c>
      <c r="B14" s="86">
        <v>0</v>
      </c>
      <c r="C14" s="4" t="s">
        <v>93</v>
      </c>
      <c r="G14" s="14"/>
    </row>
    <row r="15" spans="1:7" ht="15" customHeight="1">
      <c r="A15" s="36" t="s">
        <v>94</v>
      </c>
      <c r="B15" s="86">
        <v>6891</v>
      </c>
      <c r="C15" s="4"/>
      <c r="G15" s="14"/>
    </row>
    <row r="16" spans="1:3" ht="15" customHeight="1">
      <c r="A16" s="112" t="s">
        <v>82</v>
      </c>
      <c r="B16" s="123"/>
      <c r="C16" s="113"/>
    </row>
    <row r="17" spans="1:3" ht="15" customHeight="1">
      <c r="A17" s="40" t="s">
        <v>83</v>
      </c>
      <c r="B17" s="127" t="s">
        <v>298</v>
      </c>
      <c r="C17" s="128"/>
    </row>
    <row r="18" spans="1:3" ht="15" customHeight="1">
      <c r="A18" s="112" t="s">
        <v>95</v>
      </c>
      <c r="B18" s="123"/>
      <c r="C18" s="113"/>
    </row>
    <row r="19" spans="1:3" ht="15" customHeight="1">
      <c r="A19" s="37" t="s">
        <v>10</v>
      </c>
      <c r="B19" s="5"/>
      <c r="C19" s="4"/>
    </row>
    <row r="20" spans="1:3" ht="15" customHeight="1">
      <c r="A20" s="37" t="s">
        <v>11</v>
      </c>
      <c r="B20" s="5"/>
      <c r="C20" s="4"/>
    </row>
    <row r="21" spans="1:3" ht="15" customHeight="1">
      <c r="A21" s="37" t="s">
        <v>12</v>
      </c>
      <c r="B21" s="5" t="s">
        <v>297</v>
      </c>
      <c r="C21" s="4"/>
    </row>
    <row r="22" spans="1:3" ht="15" customHeight="1">
      <c r="A22" s="124" t="s">
        <v>96</v>
      </c>
      <c r="B22" s="125"/>
      <c r="C22" s="126"/>
    </row>
    <row r="23" spans="1:3" ht="15" customHeight="1">
      <c r="A23" s="4" t="s">
        <v>10</v>
      </c>
      <c r="B23" s="5"/>
      <c r="C23" s="4"/>
    </row>
    <row r="24" spans="1:3" ht="15" customHeight="1">
      <c r="A24" s="4" t="s">
        <v>33</v>
      </c>
      <c r="B24" s="5" t="s">
        <v>297</v>
      </c>
      <c r="C24" s="4"/>
    </row>
    <row r="25" spans="1:3" ht="30" customHeight="1">
      <c r="A25" s="41" t="s">
        <v>34</v>
      </c>
      <c r="B25" s="57">
        <f>(536/B15)*100</f>
        <v>7.7782615005079085</v>
      </c>
      <c r="C25" s="42" t="s">
        <v>97</v>
      </c>
    </row>
    <row r="26" spans="1:3" ht="15" customHeight="1">
      <c r="A26" s="124" t="s">
        <v>35</v>
      </c>
      <c r="B26" s="125"/>
      <c r="C26" s="126"/>
    </row>
    <row r="27" spans="1:3" ht="138.75" customHeight="1">
      <c r="A27" s="4" t="s">
        <v>98</v>
      </c>
      <c r="B27" s="121" t="s">
        <v>308</v>
      </c>
      <c r="C27" s="122"/>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workbookViewId="0" topLeftCell="A1">
      <selection activeCell="C1" sqref="C1"/>
    </sheetView>
  </sheetViews>
  <sheetFormatPr defaultColWidth="8.8515625" defaultRowHeight="15" customHeight="1"/>
  <cols>
    <col min="1" max="2" width="25.7109375" style="9" customWidth="1"/>
    <col min="3" max="3" width="50.7109375" style="9" customWidth="1"/>
    <col min="4" max="16384" width="8.8515625" style="9" customWidth="1"/>
  </cols>
  <sheetData>
    <row r="1" ht="15" customHeight="1">
      <c r="A1" s="13" t="s">
        <v>130</v>
      </c>
    </row>
    <row r="2" ht="15" customHeight="1">
      <c r="A2" s="25" t="s">
        <v>31</v>
      </c>
    </row>
    <row r="3" ht="15" customHeight="1">
      <c r="A3" s="25" t="s">
        <v>131</v>
      </c>
    </row>
    <row r="5" spans="1:3" ht="30" customHeight="1">
      <c r="A5" s="8" t="s">
        <v>44</v>
      </c>
      <c r="B5" s="8" t="s">
        <v>30</v>
      </c>
      <c r="C5" s="11" t="s">
        <v>17</v>
      </c>
    </row>
    <row r="6" spans="1:3" ht="15" customHeight="1">
      <c r="A6" s="10" t="s">
        <v>303</v>
      </c>
      <c r="B6" s="10"/>
      <c r="C6" s="10"/>
    </row>
    <row r="7" spans="1:3" ht="15" customHeight="1">
      <c r="A7" s="10"/>
      <c r="B7" s="10"/>
      <c r="C7" s="10"/>
    </row>
    <row r="8" spans="1:3" ht="15" customHeight="1">
      <c r="A8" s="10"/>
      <c r="B8" s="10"/>
      <c r="C8" s="10"/>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4"/>
  <sheetViews>
    <sheetView tabSelected="1" workbookViewId="0" topLeftCell="A1">
      <selection activeCell="D1" sqref="D1"/>
    </sheetView>
  </sheetViews>
  <sheetFormatPr defaultColWidth="15.7109375" defaultRowHeight="15" customHeight="1"/>
  <cols>
    <col min="1" max="1" width="45.7109375" style="9" customWidth="1"/>
    <col min="2" max="6" width="18.7109375" style="9" customWidth="1"/>
    <col min="7" max="16384" width="15.7109375" style="9" customWidth="1"/>
  </cols>
  <sheetData>
    <row r="1" spans="1:6" ht="15" customHeight="1">
      <c r="A1" s="13" t="s">
        <v>159</v>
      </c>
      <c r="F1" s="13"/>
    </row>
    <row r="3" spans="1:16" s="28" customFormat="1" ht="60" customHeight="1">
      <c r="A3" s="27" t="s">
        <v>58</v>
      </c>
      <c r="B3" s="29" t="s">
        <v>59</v>
      </c>
      <c r="C3" s="29" t="s">
        <v>18</v>
      </c>
      <c r="D3" s="29" t="s">
        <v>62</v>
      </c>
      <c r="E3" s="29" t="s">
        <v>63</v>
      </c>
      <c r="F3" s="29" t="s">
        <v>57</v>
      </c>
      <c r="G3" s="24"/>
      <c r="H3" s="29" t="s">
        <v>301</v>
      </c>
      <c r="I3" s="29" t="s">
        <v>302</v>
      </c>
      <c r="J3" s="24"/>
      <c r="K3" s="24"/>
      <c r="L3" s="24"/>
      <c r="M3" s="24"/>
      <c r="N3" s="24"/>
      <c r="O3" s="24"/>
      <c r="P3" s="24"/>
    </row>
    <row r="4" spans="1:16" s="46" customFormat="1" ht="30" customHeight="1">
      <c r="A4" s="95" t="s">
        <v>156</v>
      </c>
      <c r="B4" s="96"/>
      <c r="C4" s="96"/>
      <c r="D4" s="96"/>
      <c r="E4" s="96"/>
      <c r="F4" s="97"/>
      <c r="G4" s="45"/>
      <c r="H4" s="45"/>
      <c r="I4" s="45"/>
      <c r="J4" s="45"/>
      <c r="K4" s="45"/>
      <c r="L4" s="45"/>
      <c r="M4" s="45"/>
      <c r="N4" s="45"/>
      <c r="O4" s="45"/>
      <c r="P4" s="45"/>
    </row>
    <row r="5" spans="1:9" s="15" customFormat="1" ht="45" customHeight="1">
      <c r="A5" s="16" t="s">
        <v>181</v>
      </c>
      <c r="B5" s="57">
        <v>61.616632198</v>
      </c>
      <c r="C5" s="57">
        <v>2.22</v>
      </c>
      <c r="D5" s="84">
        <v>1.37</v>
      </c>
      <c r="E5" s="57" t="s">
        <v>263</v>
      </c>
      <c r="F5" s="86">
        <v>974</v>
      </c>
      <c r="G5" s="55"/>
      <c r="H5" s="81">
        <v>1.23</v>
      </c>
      <c r="I5" s="82"/>
    </row>
    <row r="6" spans="1:16" ht="45" customHeight="1">
      <c r="A6" s="16" t="s">
        <v>119</v>
      </c>
      <c r="B6" s="58">
        <v>64.677286938</v>
      </c>
      <c r="C6" s="58">
        <v>3</v>
      </c>
      <c r="D6" s="85">
        <v>1.395</v>
      </c>
      <c r="E6" s="58" t="s">
        <v>264</v>
      </c>
      <c r="F6" s="70">
        <v>517</v>
      </c>
      <c r="G6" s="15"/>
      <c r="H6" s="15"/>
      <c r="I6" s="15"/>
      <c r="J6" s="15"/>
      <c r="K6" s="15"/>
      <c r="L6" s="15"/>
      <c r="M6" s="15"/>
      <c r="N6" s="15"/>
      <c r="O6" s="15"/>
      <c r="P6" s="15"/>
    </row>
    <row r="7" spans="1:16" ht="45" customHeight="1">
      <c r="A7" s="16" t="s">
        <v>120</v>
      </c>
      <c r="B7" s="58">
        <v>58.446955362</v>
      </c>
      <c r="C7" s="58">
        <v>3.29</v>
      </c>
      <c r="D7" s="85">
        <v>1.92</v>
      </c>
      <c r="E7" s="58" t="s">
        <v>265</v>
      </c>
      <c r="F7" s="70">
        <v>457</v>
      </c>
      <c r="G7" s="15"/>
      <c r="H7" s="15"/>
      <c r="I7" s="15"/>
      <c r="J7" s="15"/>
      <c r="K7" s="15"/>
      <c r="L7" s="15"/>
      <c r="M7" s="15"/>
      <c r="N7" s="15"/>
      <c r="O7" s="15"/>
      <c r="P7" s="15"/>
    </row>
    <row r="8" spans="1:16" s="17" customFormat="1" ht="45" customHeight="1">
      <c r="A8" s="16" t="s">
        <v>182</v>
      </c>
      <c r="B8" s="58">
        <v>4.2236429217</v>
      </c>
      <c r="C8" s="58">
        <v>7.6</v>
      </c>
      <c r="D8" s="85">
        <v>0.32</v>
      </c>
      <c r="E8" s="58" t="s">
        <v>266</v>
      </c>
      <c r="F8" s="70">
        <v>186</v>
      </c>
      <c r="G8" s="14"/>
      <c r="H8" s="14"/>
      <c r="I8" s="14"/>
      <c r="J8" s="14"/>
      <c r="K8" s="14"/>
      <c r="L8" s="14"/>
      <c r="M8" s="14"/>
      <c r="N8" s="14"/>
      <c r="O8" s="14"/>
      <c r="P8" s="14"/>
    </row>
    <row r="9" spans="1:16" s="17" customFormat="1" ht="30" customHeight="1">
      <c r="A9" s="95" t="s">
        <v>155</v>
      </c>
      <c r="B9" s="96"/>
      <c r="C9" s="96"/>
      <c r="D9" s="96"/>
      <c r="E9" s="96"/>
      <c r="F9" s="97"/>
      <c r="G9" s="14"/>
      <c r="H9" s="14"/>
      <c r="I9" s="14"/>
      <c r="J9" s="14"/>
      <c r="K9" s="14"/>
      <c r="L9" s="14"/>
      <c r="M9" s="14"/>
      <c r="N9" s="14"/>
      <c r="O9" s="14"/>
      <c r="P9" s="14"/>
    </row>
    <row r="10" spans="1:9" s="15" customFormat="1" ht="45" customHeight="1">
      <c r="A10" s="16" t="s">
        <v>183</v>
      </c>
      <c r="B10" s="57">
        <v>39.981161087</v>
      </c>
      <c r="C10" s="57">
        <v>1.81</v>
      </c>
      <c r="D10" s="85">
        <v>0.72</v>
      </c>
      <c r="E10" s="57" t="s">
        <v>267</v>
      </c>
      <c r="F10" s="86">
        <v>2059</v>
      </c>
      <c r="G10" s="55"/>
      <c r="H10" s="81">
        <v>1.02</v>
      </c>
      <c r="I10" s="83"/>
    </row>
    <row r="11" spans="1:16" ht="45" customHeight="1">
      <c r="A11" s="16" t="s">
        <v>118</v>
      </c>
      <c r="B11" s="58">
        <v>32.436440509</v>
      </c>
      <c r="C11" s="58">
        <v>2.94</v>
      </c>
      <c r="D11" s="85">
        <v>0.95</v>
      </c>
      <c r="E11" s="58" t="s">
        <v>268</v>
      </c>
      <c r="F11" s="70">
        <v>907</v>
      </c>
      <c r="G11" s="15"/>
      <c r="H11" s="15"/>
      <c r="I11" s="15"/>
      <c r="J11" s="15"/>
      <c r="K11" s="15"/>
      <c r="L11" s="15"/>
      <c r="M11" s="15"/>
      <c r="N11" s="15"/>
      <c r="O11" s="15"/>
      <c r="P11" s="15"/>
    </row>
    <row r="12" spans="1:16" ht="45" customHeight="1">
      <c r="A12" s="16" t="s">
        <v>160</v>
      </c>
      <c r="B12" s="58">
        <v>48.055509607</v>
      </c>
      <c r="C12" s="58">
        <v>2.2</v>
      </c>
      <c r="D12" s="85">
        <v>1.06</v>
      </c>
      <c r="E12" s="58" t="s">
        <v>269</v>
      </c>
      <c r="F12" s="70">
        <v>1152</v>
      </c>
      <c r="G12" s="15"/>
      <c r="H12" s="15"/>
      <c r="I12" s="15"/>
      <c r="J12" s="15"/>
      <c r="K12" s="15"/>
      <c r="L12" s="15"/>
      <c r="M12" s="15"/>
      <c r="N12" s="15"/>
      <c r="O12" s="15"/>
      <c r="P12" s="15"/>
    </row>
    <row r="13" spans="1:16" ht="45" customHeight="1">
      <c r="A13" s="16" t="s">
        <v>184</v>
      </c>
      <c r="B13" s="58">
        <v>34.574460012</v>
      </c>
      <c r="C13" s="58">
        <v>3.68</v>
      </c>
      <c r="D13" s="85">
        <v>1.27</v>
      </c>
      <c r="E13" s="58" t="s">
        <v>270</v>
      </c>
      <c r="F13" s="70">
        <v>558</v>
      </c>
      <c r="G13" s="15"/>
      <c r="H13" s="15"/>
      <c r="I13" s="15"/>
      <c r="J13" s="15"/>
      <c r="K13" s="15"/>
      <c r="L13" s="15"/>
      <c r="M13" s="15"/>
      <c r="N13" s="15"/>
      <c r="O13" s="15"/>
      <c r="P13" s="15"/>
    </row>
    <row r="14" spans="1:16" ht="45" customHeight="1">
      <c r="A14" s="16" t="s">
        <v>185</v>
      </c>
      <c r="B14" s="58">
        <v>49.483288224</v>
      </c>
      <c r="C14" s="58">
        <v>3.33</v>
      </c>
      <c r="D14" s="85">
        <v>1.65</v>
      </c>
      <c r="E14" s="58" t="s">
        <v>271</v>
      </c>
      <c r="F14" s="70">
        <v>490</v>
      </c>
      <c r="G14" s="15"/>
      <c r="H14" s="15"/>
      <c r="I14" s="15"/>
      <c r="J14" s="15"/>
      <c r="K14" s="15"/>
      <c r="L14" s="15"/>
      <c r="M14" s="15"/>
      <c r="N14" s="15"/>
      <c r="O14" s="15"/>
      <c r="P14" s="15"/>
    </row>
    <row r="15" spans="1:16" ht="45" customHeight="1">
      <c r="A15" s="16" t="s">
        <v>186</v>
      </c>
      <c r="B15" s="58">
        <v>46.290772823</v>
      </c>
      <c r="C15" s="58">
        <v>2.19</v>
      </c>
      <c r="D15" s="85">
        <v>1.01</v>
      </c>
      <c r="E15" s="58" t="s">
        <v>272</v>
      </c>
      <c r="F15" s="70">
        <v>1231</v>
      </c>
      <c r="G15" s="15"/>
      <c r="H15" s="15"/>
      <c r="I15" s="15"/>
      <c r="J15" s="15"/>
      <c r="K15" s="15"/>
      <c r="L15" s="15"/>
      <c r="M15" s="15"/>
      <c r="N15" s="15"/>
      <c r="O15" s="15"/>
      <c r="P15" s="15"/>
    </row>
    <row r="16" spans="1:6" ht="45" customHeight="1">
      <c r="A16" s="16" t="s">
        <v>187</v>
      </c>
      <c r="B16" s="58">
        <v>20.230308774</v>
      </c>
      <c r="C16" s="58">
        <v>5.08</v>
      </c>
      <c r="D16" s="85">
        <v>1.03</v>
      </c>
      <c r="E16" s="58" t="s">
        <v>273</v>
      </c>
      <c r="F16" s="70">
        <v>338</v>
      </c>
    </row>
    <row r="17" spans="1:6" ht="45" customHeight="1">
      <c r="A17" s="16" t="s">
        <v>121</v>
      </c>
      <c r="B17" s="58">
        <v>14.165911651</v>
      </c>
      <c r="C17" s="58">
        <v>8.92</v>
      </c>
      <c r="D17" s="85">
        <v>1.26</v>
      </c>
      <c r="E17" s="58" t="s">
        <v>274</v>
      </c>
      <c r="F17" s="70">
        <v>124</v>
      </c>
    </row>
    <row r="18" spans="1:6" ht="45" customHeight="1">
      <c r="A18" s="16" t="s">
        <v>122</v>
      </c>
      <c r="B18" s="58">
        <v>33.754922671</v>
      </c>
      <c r="C18" s="58">
        <v>3.36</v>
      </c>
      <c r="D18" s="85">
        <v>1.13</v>
      </c>
      <c r="E18" s="58" t="s">
        <v>275</v>
      </c>
      <c r="F18" s="70">
        <v>651</v>
      </c>
    </row>
    <row r="19" spans="1:6" ht="45" customHeight="1">
      <c r="A19" s="16" t="s">
        <v>123</v>
      </c>
      <c r="B19" s="58">
        <v>52.912234033</v>
      </c>
      <c r="C19" s="58">
        <v>2.04</v>
      </c>
      <c r="D19" s="85">
        <v>1.08</v>
      </c>
      <c r="E19" s="58" t="s">
        <v>276</v>
      </c>
      <c r="F19" s="70">
        <v>1284</v>
      </c>
    </row>
    <row r="20" spans="1:6" ht="45" customHeight="1">
      <c r="A20" s="16" t="s">
        <v>174</v>
      </c>
      <c r="B20" s="58">
        <v>48.726380342</v>
      </c>
      <c r="C20" s="58">
        <v>1.75</v>
      </c>
      <c r="D20" s="85">
        <v>0.85</v>
      </c>
      <c r="E20" s="58" t="s">
        <v>277</v>
      </c>
      <c r="F20" s="70">
        <v>1876</v>
      </c>
    </row>
    <row r="21" spans="1:6" ht="45" customHeight="1">
      <c r="A21" s="16" t="s">
        <v>124</v>
      </c>
      <c r="B21" s="58">
        <v>30.278226034</v>
      </c>
      <c r="C21" s="58">
        <v>9.47</v>
      </c>
      <c r="D21" s="85">
        <v>2.87</v>
      </c>
      <c r="E21" s="58" t="s">
        <v>278</v>
      </c>
      <c r="F21" s="70">
        <v>91</v>
      </c>
    </row>
    <row r="22" spans="1:6" ht="45" customHeight="1">
      <c r="A22" s="16" t="s">
        <v>175</v>
      </c>
      <c r="B22" s="58">
        <v>8.4822212083</v>
      </c>
      <c r="C22" s="58">
        <v>10.48</v>
      </c>
      <c r="D22" s="85">
        <v>0.89</v>
      </c>
      <c r="E22" s="58" t="s">
        <v>279</v>
      </c>
      <c r="F22" s="70">
        <v>92</v>
      </c>
    </row>
    <row r="23" spans="1:6" ht="30" customHeight="1">
      <c r="A23" s="95" t="s">
        <v>157</v>
      </c>
      <c r="B23" s="96"/>
      <c r="C23" s="96"/>
      <c r="D23" s="96"/>
      <c r="E23" s="96"/>
      <c r="F23" s="97"/>
    </row>
    <row r="24" spans="1:6" ht="45" customHeight="1">
      <c r="A24" s="16" t="s">
        <v>176</v>
      </c>
      <c r="B24" s="58">
        <v>77.857075922</v>
      </c>
      <c r="C24" s="58">
        <v>0.45</v>
      </c>
      <c r="D24" s="85">
        <v>0.89</v>
      </c>
      <c r="E24" s="58" t="s">
        <v>280</v>
      </c>
      <c r="F24" s="70">
        <v>1510</v>
      </c>
    </row>
    <row r="25" spans="1:6" ht="45" customHeight="1">
      <c r="A25" s="16" t="s">
        <v>177</v>
      </c>
      <c r="B25" s="58">
        <v>54.158778651</v>
      </c>
      <c r="C25" s="58">
        <v>0.79</v>
      </c>
      <c r="D25" s="85">
        <v>2.21</v>
      </c>
      <c r="E25" s="58" t="s">
        <v>281</v>
      </c>
      <c r="F25" s="70">
        <v>372</v>
      </c>
    </row>
    <row r="26" spans="1:6" ht="30" customHeight="1">
      <c r="A26" s="95" t="s">
        <v>125</v>
      </c>
      <c r="B26" s="96"/>
      <c r="C26" s="96"/>
      <c r="D26" s="96"/>
      <c r="E26" s="96"/>
      <c r="F26" s="97"/>
    </row>
    <row r="27" spans="1:6" ht="45" customHeight="1">
      <c r="A27" s="16" t="s">
        <v>188</v>
      </c>
      <c r="B27" s="58">
        <v>92.91386094</v>
      </c>
      <c r="C27" s="58">
        <v>0.36</v>
      </c>
      <c r="D27" s="85">
        <v>0.33</v>
      </c>
      <c r="E27" s="58" t="s">
        <v>282</v>
      </c>
      <c r="F27" s="70">
        <v>6407</v>
      </c>
    </row>
    <row r="28" spans="1:6" s="47" customFormat="1" ht="30" customHeight="1">
      <c r="A28" s="95" t="s">
        <v>158</v>
      </c>
      <c r="B28" s="96"/>
      <c r="C28" s="96"/>
      <c r="D28" s="96"/>
      <c r="E28" s="96"/>
      <c r="F28" s="97"/>
    </row>
    <row r="29" spans="1:6" ht="45" customHeight="1">
      <c r="A29" s="20" t="s">
        <v>180</v>
      </c>
      <c r="B29" s="58">
        <v>703.64084281</v>
      </c>
      <c r="C29" s="58">
        <v>6.5</v>
      </c>
      <c r="D29" s="85">
        <v>45.75</v>
      </c>
      <c r="E29" s="58" t="s">
        <v>309</v>
      </c>
      <c r="F29" s="70">
        <v>795</v>
      </c>
    </row>
    <row r="30" spans="1:6" s="47" customFormat="1" ht="30" customHeight="1">
      <c r="A30" s="98" t="s">
        <v>126</v>
      </c>
      <c r="B30" s="99"/>
      <c r="C30" s="99"/>
      <c r="D30" s="99"/>
      <c r="E30" s="99"/>
      <c r="F30" s="100"/>
    </row>
    <row r="31" spans="1:6" ht="45" customHeight="1">
      <c r="A31" s="20" t="s">
        <v>178</v>
      </c>
      <c r="B31" s="58">
        <v>612.8176627</v>
      </c>
      <c r="C31" s="58">
        <v>2.04</v>
      </c>
      <c r="D31" s="85">
        <v>12.52</v>
      </c>
      <c r="E31" s="58" t="s">
        <v>299</v>
      </c>
      <c r="F31" s="70">
        <v>1151</v>
      </c>
    </row>
    <row r="32" spans="1:6" ht="45" customHeight="1">
      <c r="A32" s="20" t="s">
        <v>179</v>
      </c>
      <c r="B32" s="58">
        <v>52.633210613</v>
      </c>
      <c r="C32" s="58">
        <v>5</v>
      </c>
      <c r="D32" s="85">
        <v>2.62</v>
      </c>
      <c r="E32" s="58" t="s">
        <v>310</v>
      </c>
      <c r="F32" s="70">
        <v>2617</v>
      </c>
    </row>
    <row r="34" ht="15" customHeight="1">
      <c r="A34" s="54" t="s">
        <v>173</v>
      </c>
    </row>
  </sheetData>
  <mergeCells count="6">
    <mergeCell ref="A9:F9"/>
    <mergeCell ref="A4:F4"/>
    <mergeCell ref="A30:F30"/>
    <mergeCell ref="A28:F28"/>
    <mergeCell ref="A26:F26"/>
    <mergeCell ref="A23:F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topLeftCell="A1">
      <selection activeCell="C1" sqref="C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117</v>
      </c>
      <c r="B1" s="6"/>
    </row>
    <row r="2" spans="1:2" ht="15">
      <c r="A2" s="31" t="s">
        <v>77</v>
      </c>
      <c r="B2" s="6"/>
    </row>
    <row r="4" spans="1:3" s="44" customFormat="1" ht="25.5">
      <c r="A4" s="22"/>
      <c r="B4" s="22" t="s">
        <v>64</v>
      </c>
      <c r="C4" s="22" t="s">
        <v>69</v>
      </c>
    </row>
    <row r="5" spans="1:3" ht="51">
      <c r="A5" s="16" t="s">
        <v>191</v>
      </c>
      <c r="B5" s="56">
        <v>73</v>
      </c>
      <c r="C5" s="56"/>
    </row>
    <row r="6" spans="1:3" ht="51">
      <c r="A6" s="16" t="s">
        <v>36</v>
      </c>
      <c r="B6" s="56">
        <v>224</v>
      </c>
      <c r="C6" s="56"/>
    </row>
    <row r="7" spans="1:3" ht="25.5">
      <c r="A7" s="22" t="s">
        <v>81</v>
      </c>
      <c r="B7" s="56">
        <v>4203</v>
      </c>
      <c r="C7" s="56"/>
    </row>
    <row r="8" spans="1:3" ht="15">
      <c r="A8" s="2" t="s">
        <v>19</v>
      </c>
      <c r="B8" s="84">
        <f>(B5+B6)/B7*100</f>
        <v>7.066381156316917</v>
      </c>
      <c r="C8" s="56"/>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6"/>
  <sheetViews>
    <sheetView workbookViewId="0" topLeftCell="A1">
      <selection activeCell="F1" sqref="F1"/>
    </sheetView>
  </sheetViews>
  <sheetFormatPr defaultColWidth="9.140625" defaultRowHeight="15"/>
  <cols>
    <col min="1" max="1" width="20.7109375" style="0" customWidth="1"/>
    <col min="2" max="11" width="10.7109375" style="0" customWidth="1"/>
  </cols>
  <sheetData>
    <row r="1" spans="1:11" ht="15">
      <c r="A1" s="6" t="s">
        <v>100</v>
      </c>
      <c r="B1" s="1"/>
      <c r="C1" s="1"/>
      <c r="D1" s="1"/>
      <c r="E1" s="1"/>
      <c r="F1" s="1"/>
      <c r="G1" s="1"/>
      <c r="H1" s="1"/>
      <c r="I1" s="1"/>
      <c r="J1" s="7"/>
      <c r="K1" s="1"/>
    </row>
    <row r="2" spans="1:11" ht="15">
      <c r="A2" s="31" t="s">
        <v>77</v>
      </c>
      <c r="B2" s="1"/>
      <c r="C2" s="1"/>
      <c r="D2" s="1"/>
      <c r="E2" s="1"/>
      <c r="F2" s="1"/>
      <c r="G2" s="1"/>
      <c r="H2" s="1"/>
      <c r="I2" s="1"/>
      <c r="J2" s="7"/>
      <c r="K2" s="1"/>
    </row>
    <row r="3" spans="1:11" ht="15">
      <c r="A3" s="31" t="s">
        <v>75</v>
      </c>
      <c r="B3" s="1"/>
      <c r="C3" s="1"/>
      <c r="D3" s="1"/>
      <c r="E3" s="1"/>
      <c r="F3" s="1"/>
      <c r="G3" s="1"/>
      <c r="H3" s="1"/>
      <c r="I3" s="1"/>
      <c r="J3" s="7"/>
      <c r="K3" s="1"/>
    </row>
    <row r="4" s="1" customFormat="1" ht="15" customHeight="1">
      <c r="F4" s="7"/>
    </row>
    <row r="5" spans="1:6" s="1" customFormat="1" ht="15" customHeight="1">
      <c r="A5" s="102"/>
      <c r="B5" s="102"/>
      <c r="C5" s="34" t="s">
        <v>70</v>
      </c>
      <c r="D5" s="34" t="s">
        <v>71</v>
      </c>
      <c r="F5" s="7"/>
    </row>
    <row r="6" spans="1:6" s="1" customFormat="1" ht="15" customHeight="1">
      <c r="A6" s="101" t="s">
        <v>74</v>
      </c>
      <c r="B6" s="101"/>
      <c r="C6" s="87">
        <v>7.47</v>
      </c>
      <c r="D6" s="87"/>
      <c r="F6" s="7"/>
    </row>
    <row r="7" spans="1:6" s="1" customFormat="1" ht="15" customHeight="1">
      <c r="A7" s="31"/>
      <c r="F7" s="7"/>
    </row>
    <row r="8" spans="1:6" s="1" customFormat="1" ht="15" customHeight="1">
      <c r="A8" s="106" t="s">
        <v>67</v>
      </c>
      <c r="B8" s="107"/>
      <c r="C8" s="107"/>
      <c r="D8" s="107"/>
      <c r="E8" s="108"/>
      <c r="F8" s="33"/>
    </row>
    <row r="9" spans="1:5" s="1" customFormat="1" ht="30" customHeight="1">
      <c r="A9" s="105" t="s">
        <v>68</v>
      </c>
      <c r="B9" s="105"/>
      <c r="C9" s="105"/>
      <c r="D9" s="105"/>
      <c r="E9" s="80" t="s">
        <v>283</v>
      </c>
    </row>
    <row r="10" spans="1:6" s="1" customFormat="1" ht="45" customHeight="1">
      <c r="A10" s="105" t="s">
        <v>72</v>
      </c>
      <c r="B10" s="105"/>
      <c r="C10" s="105"/>
      <c r="D10" s="105"/>
      <c r="E10" s="5"/>
      <c r="F10" s="7"/>
    </row>
    <row r="11" spans="1:6" s="1" customFormat="1" ht="15" customHeight="1">
      <c r="A11" s="32"/>
      <c r="B11" s="32"/>
      <c r="C11" s="32"/>
      <c r="D11" s="32"/>
      <c r="F11" s="7"/>
    </row>
    <row r="12" spans="1:6" s="1" customFormat="1" ht="45" customHeight="1">
      <c r="A12" s="101" t="s">
        <v>154</v>
      </c>
      <c r="B12" s="101"/>
      <c r="C12" s="26" t="s">
        <v>64</v>
      </c>
      <c r="D12" s="26" t="s">
        <v>69</v>
      </c>
      <c r="F12" s="7"/>
    </row>
    <row r="13" spans="1:6" s="1" customFormat="1" ht="15" customHeight="1">
      <c r="A13" s="102"/>
      <c r="B13" s="102"/>
      <c r="C13" s="87">
        <v>4203</v>
      </c>
      <c r="D13" s="87"/>
      <c r="F13" s="7"/>
    </row>
    <row r="14" spans="1:6" s="1" customFormat="1" ht="15" customHeight="1">
      <c r="A14" s="32"/>
      <c r="B14" s="32"/>
      <c r="C14" s="32"/>
      <c r="D14" s="32"/>
      <c r="F14" s="7"/>
    </row>
    <row r="15" spans="1:11" ht="15">
      <c r="A15" s="6"/>
      <c r="B15" s="1"/>
      <c r="C15" s="1"/>
      <c r="D15" s="1"/>
      <c r="E15" s="1"/>
      <c r="F15" s="1"/>
      <c r="G15" s="1"/>
      <c r="H15" s="1"/>
      <c r="I15" s="1"/>
      <c r="J15" s="7"/>
      <c r="K15" s="1"/>
    </row>
    <row r="16" spans="1:11" ht="124.15" customHeight="1">
      <c r="A16" s="110"/>
      <c r="B16" s="112" t="s">
        <v>76</v>
      </c>
      <c r="C16" s="113"/>
      <c r="D16" s="112" t="s">
        <v>116</v>
      </c>
      <c r="E16" s="113"/>
      <c r="F16" s="112" t="s">
        <v>53</v>
      </c>
      <c r="G16" s="113"/>
      <c r="H16" s="112" t="s">
        <v>80</v>
      </c>
      <c r="I16" s="113"/>
      <c r="J16" s="43" t="s">
        <v>78</v>
      </c>
      <c r="K16" s="26" t="s">
        <v>61</v>
      </c>
    </row>
    <row r="17" spans="1:11" ht="15">
      <c r="A17" s="111"/>
      <c r="B17" s="18" t="s">
        <v>14</v>
      </c>
      <c r="C17" s="18" t="s">
        <v>15</v>
      </c>
      <c r="D17" s="18" t="s">
        <v>14</v>
      </c>
      <c r="E17" s="18" t="s">
        <v>15</v>
      </c>
      <c r="F17" s="18" t="s">
        <v>14</v>
      </c>
      <c r="G17" s="18" t="s">
        <v>15</v>
      </c>
      <c r="H17" s="18" t="s">
        <v>14</v>
      </c>
      <c r="I17" s="18" t="s">
        <v>15</v>
      </c>
      <c r="J17" s="19" t="s">
        <v>15</v>
      </c>
      <c r="K17" s="30" t="s">
        <v>15</v>
      </c>
    </row>
    <row r="18" spans="1:11" ht="30" customHeight="1">
      <c r="A18" s="16" t="s">
        <v>104</v>
      </c>
      <c r="B18" s="70">
        <v>86579</v>
      </c>
      <c r="C18" s="58">
        <f>(B18/(B$18+B$21))*100</f>
        <v>13.559197276226808</v>
      </c>
      <c r="D18" s="70"/>
      <c r="E18" s="58"/>
      <c r="F18" s="89">
        <v>1540</v>
      </c>
      <c r="G18" s="58">
        <f aca="true" t="shared" si="0" ref="G18:G23">(F18/(F$18+F$21))*100</f>
        <v>22.347990132056307</v>
      </c>
      <c r="H18" s="70"/>
      <c r="I18" s="58"/>
      <c r="J18" s="70"/>
      <c r="K18" s="58"/>
    </row>
    <row r="19" spans="1:11" ht="30" customHeight="1">
      <c r="A19" s="21" t="s">
        <v>106</v>
      </c>
      <c r="B19" s="70">
        <v>44047</v>
      </c>
      <c r="C19" s="58">
        <f aca="true" t="shared" si="1" ref="C19:C23">(B19/(B$18+B$21))*100</f>
        <v>6.898231238821912</v>
      </c>
      <c r="D19" s="70"/>
      <c r="E19" s="58"/>
      <c r="F19" s="89">
        <v>753</v>
      </c>
      <c r="G19" s="58">
        <f t="shared" si="0"/>
        <v>10.927296473661299</v>
      </c>
      <c r="H19" s="70"/>
      <c r="I19" s="58"/>
      <c r="J19" s="70"/>
      <c r="K19" s="58"/>
    </row>
    <row r="20" spans="1:11" ht="30" customHeight="1">
      <c r="A20" s="21" t="s">
        <v>107</v>
      </c>
      <c r="B20" s="70">
        <v>42532</v>
      </c>
      <c r="C20" s="58">
        <f t="shared" si="1"/>
        <v>6.660966037404899</v>
      </c>
      <c r="D20" s="70"/>
      <c r="E20" s="58"/>
      <c r="F20" s="89">
        <v>787</v>
      </c>
      <c r="G20" s="58">
        <f t="shared" si="0"/>
        <v>11.420693658395008</v>
      </c>
      <c r="H20" s="70"/>
      <c r="I20" s="58"/>
      <c r="J20" s="70"/>
      <c r="K20" s="58"/>
    </row>
    <row r="21" spans="1:11" ht="30" customHeight="1">
      <c r="A21" s="16" t="s">
        <v>101</v>
      </c>
      <c r="B21" s="70">
        <v>551947</v>
      </c>
      <c r="C21" s="58">
        <f t="shared" si="1"/>
        <v>86.44080272377319</v>
      </c>
      <c r="D21" s="70"/>
      <c r="E21" s="58"/>
      <c r="F21" s="89">
        <v>5351</v>
      </c>
      <c r="G21" s="58">
        <f t="shared" si="0"/>
        <v>77.65200986794369</v>
      </c>
      <c r="H21" s="70"/>
      <c r="I21" s="58"/>
      <c r="J21" s="70"/>
      <c r="K21" s="58"/>
    </row>
    <row r="22" spans="1:11" ht="30" customHeight="1">
      <c r="A22" s="21" t="s">
        <v>102</v>
      </c>
      <c r="B22" s="70">
        <v>285331</v>
      </c>
      <c r="C22" s="58">
        <f t="shared" si="1"/>
        <v>44.68588593103491</v>
      </c>
      <c r="D22" s="70"/>
      <c r="E22" s="58"/>
      <c r="F22" s="89">
        <v>2780</v>
      </c>
      <c r="G22" s="58">
        <f t="shared" si="0"/>
        <v>40.34247569293281</v>
      </c>
      <c r="H22" s="70"/>
      <c r="I22" s="58"/>
      <c r="J22" s="70"/>
      <c r="K22" s="58"/>
    </row>
    <row r="23" spans="1:11" ht="30" customHeight="1">
      <c r="A23" s="21" t="s">
        <v>103</v>
      </c>
      <c r="B23" s="70">
        <v>266616</v>
      </c>
      <c r="C23" s="58">
        <f t="shared" si="1"/>
        <v>41.75491679273828</v>
      </c>
      <c r="D23" s="70"/>
      <c r="E23" s="58"/>
      <c r="F23" s="89">
        <v>2571</v>
      </c>
      <c r="G23" s="58">
        <f t="shared" si="0"/>
        <v>37.30953417501088</v>
      </c>
      <c r="H23" s="70"/>
      <c r="I23" s="58"/>
      <c r="J23" s="70"/>
      <c r="K23" s="58"/>
    </row>
    <row r="24" spans="1:11" ht="30" customHeight="1">
      <c r="A24" s="51"/>
      <c r="B24" s="88"/>
      <c r="C24" s="1"/>
      <c r="D24" s="1"/>
      <c r="E24" s="1"/>
      <c r="F24" s="1"/>
      <c r="G24" s="1"/>
      <c r="H24" s="1"/>
      <c r="I24" s="1"/>
      <c r="J24" s="7"/>
      <c r="K24" s="1"/>
    </row>
    <row r="25" spans="1:11" ht="124.15" customHeight="1">
      <c r="A25" s="104"/>
      <c r="B25" s="103" t="s">
        <v>76</v>
      </c>
      <c r="C25" s="103"/>
      <c r="D25" s="103" t="s">
        <v>116</v>
      </c>
      <c r="E25" s="103"/>
      <c r="F25" s="103" t="s">
        <v>53</v>
      </c>
      <c r="G25" s="103"/>
      <c r="H25" s="103" t="s">
        <v>80</v>
      </c>
      <c r="I25" s="103"/>
      <c r="J25" s="43" t="s">
        <v>78</v>
      </c>
      <c r="K25" s="26" t="s">
        <v>61</v>
      </c>
    </row>
    <row r="26" spans="1:11" ht="15">
      <c r="A26" s="104"/>
      <c r="B26" s="18" t="s">
        <v>14</v>
      </c>
      <c r="C26" s="18" t="s">
        <v>15</v>
      </c>
      <c r="D26" s="18" t="s">
        <v>14</v>
      </c>
      <c r="E26" s="18" t="s">
        <v>15</v>
      </c>
      <c r="F26" s="18" t="s">
        <v>14</v>
      </c>
      <c r="G26" s="18" t="s">
        <v>15</v>
      </c>
      <c r="H26" s="18" t="s">
        <v>14</v>
      </c>
      <c r="I26" s="18" t="s">
        <v>15</v>
      </c>
      <c r="J26" s="19" t="s">
        <v>15</v>
      </c>
      <c r="K26" s="30" t="s">
        <v>15</v>
      </c>
    </row>
    <row r="27" spans="1:11" ht="30" customHeight="1">
      <c r="A27" s="21" t="s">
        <v>54</v>
      </c>
      <c r="B27" s="70">
        <v>151852</v>
      </c>
      <c r="C27" s="58">
        <f aca="true" t="shared" si="2" ref="C27:C29">(B27/(B$18+B$21))*100</f>
        <v>23.781647105990984</v>
      </c>
      <c r="D27" s="70"/>
      <c r="E27" s="58"/>
      <c r="F27" s="89">
        <v>973</v>
      </c>
      <c r="G27" s="58">
        <f aca="true" t="shared" si="3" ref="G27:G38">(F27/(F$18+F$21))*100</f>
        <v>14.119866492526484</v>
      </c>
      <c r="H27" s="70"/>
      <c r="I27" s="58"/>
      <c r="J27" s="70"/>
      <c r="K27" s="58"/>
    </row>
    <row r="28" spans="1:11" ht="30" customHeight="1">
      <c r="A28" s="21" t="s">
        <v>55</v>
      </c>
      <c r="B28" s="70">
        <v>247859</v>
      </c>
      <c r="C28" s="58">
        <f t="shared" si="2"/>
        <v>38.81737000529344</v>
      </c>
      <c r="D28" s="70"/>
      <c r="E28" s="58"/>
      <c r="F28" s="89">
        <v>2692</v>
      </c>
      <c r="G28" s="58">
        <f t="shared" si="3"/>
        <v>39.06544768538674</v>
      </c>
      <c r="H28" s="70"/>
      <c r="I28" s="58"/>
      <c r="J28" s="70"/>
      <c r="K28" s="58"/>
    </row>
    <row r="29" spans="1:11" ht="30" customHeight="1">
      <c r="A29" s="21" t="s">
        <v>105</v>
      </c>
      <c r="B29" s="70">
        <v>152236</v>
      </c>
      <c r="C29" s="58">
        <f t="shared" si="2"/>
        <v>23.841785612488763</v>
      </c>
      <c r="D29" s="70"/>
      <c r="E29" s="58"/>
      <c r="F29" s="89">
        <v>1686</v>
      </c>
      <c r="G29" s="58">
        <f t="shared" si="3"/>
        <v>24.466695690030473</v>
      </c>
      <c r="H29" s="70"/>
      <c r="I29" s="58"/>
      <c r="J29" s="70"/>
      <c r="K29" s="58"/>
    </row>
    <row r="30" spans="1:11" ht="60" customHeight="1">
      <c r="A30" s="21" t="s">
        <v>108</v>
      </c>
      <c r="B30" s="70"/>
      <c r="C30" s="58"/>
      <c r="D30" s="70"/>
      <c r="E30" s="58"/>
      <c r="F30" s="89">
        <v>1010</v>
      </c>
      <c r="G30" s="58">
        <f t="shared" si="3"/>
        <v>14.656798722971992</v>
      </c>
      <c r="H30" s="70"/>
      <c r="I30" s="58"/>
      <c r="J30" s="70"/>
      <c r="K30" s="58"/>
    </row>
    <row r="31" spans="1:11" ht="60" customHeight="1">
      <c r="A31" s="21" t="s">
        <v>109</v>
      </c>
      <c r="B31" s="70"/>
      <c r="C31" s="58"/>
      <c r="D31" s="70"/>
      <c r="E31" s="58"/>
      <c r="F31" s="89">
        <v>3147</v>
      </c>
      <c r="G31" s="58">
        <f t="shared" si="3"/>
        <v>45.6682629516761</v>
      </c>
      <c r="H31" s="70"/>
      <c r="I31" s="58"/>
      <c r="J31" s="70"/>
      <c r="K31" s="58"/>
    </row>
    <row r="32" spans="1:11" ht="60" customHeight="1">
      <c r="A32" s="21" t="s">
        <v>110</v>
      </c>
      <c r="B32" s="70"/>
      <c r="C32" s="58"/>
      <c r="D32" s="70"/>
      <c r="E32" s="58"/>
      <c r="F32" s="89">
        <v>2734</v>
      </c>
      <c r="G32" s="58">
        <f t="shared" si="3"/>
        <v>39.67493832535191</v>
      </c>
      <c r="H32" s="70"/>
      <c r="I32" s="58"/>
      <c r="J32" s="70"/>
      <c r="K32" s="58"/>
    </row>
    <row r="33" spans="1:11" ht="30" customHeight="1">
      <c r="A33" s="16" t="s">
        <v>111</v>
      </c>
      <c r="B33" s="70"/>
      <c r="C33" s="58"/>
      <c r="D33" s="70"/>
      <c r="E33" s="58"/>
      <c r="F33" s="89">
        <v>3446</v>
      </c>
      <c r="G33" s="58">
        <f t="shared" si="3"/>
        <v>50.00725584095197</v>
      </c>
      <c r="H33" s="70"/>
      <c r="I33" s="58"/>
      <c r="J33" s="70"/>
      <c r="K33" s="58"/>
    </row>
    <row r="34" spans="1:11" ht="30" customHeight="1">
      <c r="A34" s="16" t="s">
        <v>112</v>
      </c>
      <c r="B34" s="70"/>
      <c r="C34" s="58"/>
      <c r="D34" s="70"/>
      <c r="E34" s="58"/>
      <c r="F34" s="89">
        <v>1492</v>
      </c>
      <c r="G34" s="58">
        <f t="shared" si="3"/>
        <v>21.65142940066754</v>
      </c>
      <c r="H34" s="70"/>
      <c r="I34" s="58"/>
      <c r="J34" s="70"/>
      <c r="K34" s="58"/>
    </row>
    <row r="35" spans="1:11" ht="30" customHeight="1">
      <c r="A35" s="16" t="s">
        <v>113</v>
      </c>
      <c r="B35" s="70"/>
      <c r="C35" s="58"/>
      <c r="D35" s="70"/>
      <c r="E35" s="58"/>
      <c r="F35" s="89">
        <v>1953</v>
      </c>
      <c r="G35" s="58">
        <f t="shared" si="3"/>
        <v>28.3413147583805</v>
      </c>
      <c r="H35" s="70"/>
      <c r="I35" s="58"/>
      <c r="J35" s="70"/>
      <c r="K35" s="58"/>
    </row>
    <row r="36" spans="1:11" ht="60" customHeight="1">
      <c r="A36" s="16" t="s">
        <v>114</v>
      </c>
      <c r="B36" s="70"/>
      <c r="C36" s="58"/>
      <c r="D36" s="70"/>
      <c r="E36" s="58"/>
      <c r="F36" s="89">
        <v>4451</v>
      </c>
      <c r="G36" s="58">
        <f t="shared" si="3"/>
        <v>64.5914961544043</v>
      </c>
      <c r="H36" s="70"/>
      <c r="I36" s="58"/>
      <c r="J36" s="70"/>
      <c r="K36" s="58"/>
    </row>
    <row r="37" spans="1:11" ht="60" customHeight="1">
      <c r="A37" s="16" t="s">
        <v>115</v>
      </c>
      <c r="B37" s="70"/>
      <c r="C37" s="58"/>
      <c r="D37" s="70"/>
      <c r="E37" s="58"/>
      <c r="F37" s="89">
        <v>418</v>
      </c>
      <c r="G37" s="58">
        <f t="shared" si="3"/>
        <v>6.065883035843854</v>
      </c>
      <c r="H37" s="70"/>
      <c r="I37" s="58"/>
      <c r="J37" s="70"/>
      <c r="K37" s="58"/>
    </row>
    <row r="38" spans="1:11" ht="60" customHeight="1">
      <c r="A38" s="16" t="s">
        <v>192</v>
      </c>
      <c r="B38" s="70"/>
      <c r="C38" s="58"/>
      <c r="D38" s="70"/>
      <c r="E38" s="58"/>
      <c r="F38" s="89">
        <v>2022</v>
      </c>
      <c r="G38" s="58">
        <f t="shared" si="3"/>
        <v>29.34262080975185</v>
      </c>
      <c r="H38" s="70"/>
      <c r="I38" s="58"/>
      <c r="J38" s="70"/>
      <c r="K38" s="58"/>
    </row>
    <row r="39" spans="1:11" ht="15">
      <c r="A39" s="1"/>
      <c r="B39" s="1"/>
      <c r="C39" s="1"/>
      <c r="D39" s="1"/>
      <c r="E39" s="1"/>
      <c r="F39" s="1"/>
      <c r="G39" s="1"/>
      <c r="H39" s="1"/>
      <c r="I39" s="1"/>
      <c r="J39" s="1"/>
      <c r="K39" s="1"/>
    </row>
    <row r="40" spans="1:11" s="1" customFormat="1" ht="45" customHeight="1">
      <c r="A40" s="21" t="s">
        <v>27</v>
      </c>
      <c r="B40" s="35" t="s">
        <v>64</v>
      </c>
      <c r="C40" s="26" t="s">
        <v>69</v>
      </c>
      <c r="D40" s="103" t="s">
        <v>21</v>
      </c>
      <c r="E40" s="103"/>
      <c r="F40" s="103"/>
      <c r="G40" s="103"/>
      <c r="H40" s="103"/>
      <c r="I40" s="103"/>
      <c r="J40" s="103"/>
      <c r="K40" s="103"/>
    </row>
    <row r="41" spans="1:11" s="1" customFormat="1" ht="45" customHeight="1">
      <c r="A41" s="22" t="s">
        <v>26</v>
      </c>
      <c r="B41" s="89">
        <v>314</v>
      </c>
      <c r="C41" s="3"/>
      <c r="D41" s="114" t="s">
        <v>79</v>
      </c>
      <c r="E41" s="114"/>
      <c r="F41" s="114"/>
      <c r="G41" s="114"/>
      <c r="H41" s="114"/>
      <c r="I41" s="114"/>
      <c r="J41" s="114"/>
      <c r="K41" s="114"/>
    </row>
    <row r="42" spans="1:11" s="1" customFormat="1" ht="45" customHeight="1">
      <c r="A42" s="22" t="s">
        <v>22</v>
      </c>
      <c r="B42" s="89">
        <v>7</v>
      </c>
      <c r="C42" s="3"/>
      <c r="D42" s="115" t="s">
        <v>56</v>
      </c>
      <c r="E42" s="115"/>
      <c r="F42" s="115"/>
      <c r="G42" s="115"/>
      <c r="H42" s="115"/>
      <c r="I42" s="115"/>
      <c r="J42" s="115"/>
      <c r="K42" s="115"/>
    </row>
    <row r="43" spans="1:11" s="1" customFormat="1" ht="45" customHeight="1">
      <c r="A43" s="22" t="s">
        <v>23</v>
      </c>
      <c r="B43" s="89">
        <v>212</v>
      </c>
      <c r="C43" s="3"/>
      <c r="D43" s="109" t="s">
        <v>65</v>
      </c>
      <c r="E43" s="109"/>
      <c r="F43" s="109"/>
      <c r="G43" s="109"/>
      <c r="H43" s="109"/>
      <c r="I43" s="109"/>
      <c r="J43" s="109"/>
      <c r="K43" s="109"/>
    </row>
    <row r="44" spans="1:11" s="1" customFormat="1" ht="45" customHeight="1">
      <c r="A44" s="22" t="s">
        <v>24</v>
      </c>
      <c r="B44" s="89">
        <v>30</v>
      </c>
      <c r="C44" s="3"/>
      <c r="D44" s="109" t="s">
        <v>66</v>
      </c>
      <c r="E44" s="109"/>
      <c r="F44" s="109"/>
      <c r="G44" s="109"/>
      <c r="H44" s="109"/>
      <c r="I44" s="109"/>
      <c r="J44" s="109"/>
      <c r="K44" s="109"/>
    </row>
    <row r="45" spans="1:11" s="1" customFormat="1" ht="45" customHeight="1">
      <c r="A45" s="22" t="s">
        <v>28</v>
      </c>
      <c r="B45" s="89">
        <v>0</v>
      </c>
      <c r="C45" s="3"/>
      <c r="D45" s="109" t="s">
        <v>73</v>
      </c>
      <c r="E45" s="109"/>
      <c r="F45" s="109"/>
      <c r="G45" s="109"/>
      <c r="H45" s="109"/>
      <c r="I45" s="109"/>
      <c r="J45" s="109"/>
      <c r="K45" s="109"/>
    </row>
    <row r="46" spans="1:11" s="1" customFormat="1" ht="45" customHeight="1">
      <c r="A46" s="22" t="s">
        <v>25</v>
      </c>
      <c r="B46" s="89">
        <v>65</v>
      </c>
      <c r="C46" s="3"/>
      <c r="D46" s="109" t="s">
        <v>29</v>
      </c>
      <c r="E46" s="109"/>
      <c r="F46" s="109"/>
      <c r="G46" s="109"/>
      <c r="H46" s="109"/>
      <c r="I46" s="109"/>
      <c r="J46" s="109"/>
      <c r="K46" s="109"/>
    </row>
  </sheetData>
  <mergeCells count="24">
    <mergeCell ref="D46:K46"/>
    <mergeCell ref="A16:A17"/>
    <mergeCell ref="B16:C16"/>
    <mergeCell ref="D16:E16"/>
    <mergeCell ref="F16:G16"/>
    <mergeCell ref="H16:I16"/>
    <mergeCell ref="D41:K41"/>
    <mergeCell ref="D42:K42"/>
    <mergeCell ref="D43:K43"/>
    <mergeCell ref="D44:K44"/>
    <mergeCell ref="D45:K45"/>
    <mergeCell ref="A6:B6"/>
    <mergeCell ref="A5:B5"/>
    <mergeCell ref="A12:B12"/>
    <mergeCell ref="A13:B13"/>
    <mergeCell ref="D40:K40"/>
    <mergeCell ref="A25:A26"/>
    <mergeCell ref="B25:C25"/>
    <mergeCell ref="D25:E25"/>
    <mergeCell ref="F25:G25"/>
    <mergeCell ref="H25:I25"/>
    <mergeCell ref="A9:D9"/>
    <mergeCell ref="A10:D10"/>
    <mergeCell ref="A8:E8"/>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C18:C23 C27:C29 G18:G23 G27:G38"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127</v>
      </c>
    </row>
    <row r="2" ht="15" customHeight="1">
      <c r="A2" s="25" t="s">
        <v>31</v>
      </c>
    </row>
    <row r="3" ht="15" customHeight="1">
      <c r="A3" s="25" t="s">
        <v>129</v>
      </c>
    </row>
    <row r="5" spans="1:2" ht="45" customHeight="1">
      <c r="A5" s="116" t="s">
        <v>128</v>
      </c>
      <c r="B5" s="117"/>
    </row>
    <row r="6" spans="1:2" ht="30" customHeight="1">
      <c r="A6" s="23" t="s">
        <v>44</v>
      </c>
      <c r="B6" s="23" t="s">
        <v>16</v>
      </c>
    </row>
    <row r="7" spans="1:2" ht="15" customHeight="1">
      <c r="A7" s="90" t="s">
        <v>303</v>
      </c>
      <c r="B7" s="91"/>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topLeftCell="A1">
      <selection activeCell="C1" sqref="C1"/>
    </sheetView>
  </sheetViews>
  <sheetFormatPr defaultColWidth="9.140625" defaultRowHeight="15" customHeight="1"/>
  <cols>
    <col min="1" max="1" width="47.7109375" style="0" customWidth="1"/>
    <col min="2" max="3" width="20.7109375" style="0" customWidth="1"/>
  </cols>
  <sheetData>
    <row r="1" spans="1:3" ht="15" customHeight="1">
      <c r="A1" s="75" t="s">
        <v>132</v>
      </c>
      <c r="B1" s="76"/>
      <c r="C1" s="76"/>
    </row>
    <row r="2" spans="1:3" ht="15" customHeight="1">
      <c r="A2" s="75"/>
      <c r="B2" s="76"/>
      <c r="C2" s="76"/>
    </row>
    <row r="3" spans="1:3" ht="15" customHeight="1">
      <c r="A3" s="77"/>
      <c r="B3" s="77" t="s">
        <v>0</v>
      </c>
      <c r="C3" s="77" t="s">
        <v>1</v>
      </c>
    </row>
    <row r="4" spans="1:3" ht="15" customHeight="1">
      <c r="A4" s="77" t="s">
        <v>2</v>
      </c>
      <c r="B4" s="92" t="s">
        <v>284</v>
      </c>
      <c r="C4" s="92" t="s">
        <v>285</v>
      </c>
    </row>
    <row r="5" spans="1:3" ht="15" customHeight="1">
      <c r="A5" s="77" t="s">
        <v>3</v>
      </c>
      <c r="B5" s="92" t="s">
        <v>304</v>
      </c>
      <c r="C5" s="92" t="s">
        <v>305</v>
      </c>
    </row>
    <row r="6" spans="1:3" ht="15" customHeight="1">
      <c r="A6" s="77" t="s">
        <v>4</v>
      </c>
      <c r="B6" s="92" t="s">
        <v>287</v>
      </c>
      <c r="C6" s="92" t="s">
        <v>286</v>
      </c>
    </row>
    <row r="7" spans="1:3" ht="15" customHeight="1">
      <c r="A7" s="77" t="s">
        <v>5</v>
      </c>
      <c r="B7" s="92" t="s">
        <v>288</v>
      </c>
      <c r="C7" s="92" t="s">
        <v>288</v>
      </c>
    </row>
    <row r="8" spans="1:3" ht="15" customHeight="1">
      <c r="A8" s="77" t="s">
        <v>6</v>
      </c>
      <c r="B8" s="92" t="s">
        <v>289</v>
      </c>
      <c r="C8" s="92" t="s">
        <v>290</v>
      </c>
    </row>
    <row r="9" spans="1:3" ht="15" customHeight="1">
      <c r="A9" s="77" t="s">
        <v>7</v>
      </c>
      <c r="B9" s="92">
        <v>45215</v>
      </c>
      <c r="C9" s="92">
        <v>45224</v>
      </c>
    </row>
    <row r="10" spans="1:3" ht="15" customHeight="1">
      <c r="A10" s="76"/>
      <c r="B10" s="76"/>
      <c r="C10" s="76"/>
    </row>
    <row r="11" spans="1:3" ht="30" customHeight="1">
      <c r="A11" s="118" t="s">
        <v>8</v>
      </c>
      <c r="B11" s="118"/>
      <c r="C11" s="118"/>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9"/>
  <sheetViews>
    <sheetView workbookViewId="0" topLeftCell="A1">
      <selection activeCell="B1" sqref="B1"/>
    </sheetView>
  </sheetViews>
  <sheetFormatPr defaultColWidth="8.8515625" defaultRowHeight="15" customHeight="1"/>
  <cols>
    <col min="1" max="1" width="90.28125" style="17" customWidth="1"/>
    <col min="2" max="2" width="25.7109375" style="17" customWidth="1"/>
    <col min="3" max="16384" width="8.8515625" style="17" customWidth="1"/>
  </cols>
  <sheetData>
    <row r="1" ht="15" customHeight="1">
      <c r="A1" s="13" t="s">
        <v>133</v>
      </c>
    </row>
    <row r="2" ht="15" customHeight="1">
      <c r="A2" s="17" t="s">
        <v>20</v>
      </c>
    </row>
    <row r="4" ht="45" customHeight="1">
      <c r="A4" s="21" t="s">
        <v>136</v>
      </c>
    </row>
    <row r="5" ht="15" customHeight="1">
      <c r="A5" s="3" t="s">
        <v>307</v>
      </c>
    </row>
    <row r="6" ht="15" customHeight="1">
      <c r="A6" s="3"/>
    </row>
    <row r="7" ht="15" customHeight="1">
      <c r="A7" s="3"/>
    </row>
    <row r="8" ht="15" customHeight="1">
      <c r="A8" s="1"/>
    </row>
    <row r="9" ht="60" customHeight="1">
      <c r="A9" s="21" t="s">
        <v>134</v>
      </c>
    </row>
    <row r="10" ht="38.25">
      <c r="A10" s="78" t="s">
        <v>300</v>
      </c>
    </row>
    <row r="11" ht="38.25">
      <c r="A11" s="78" t="s">
        <v>291</v>
      </c>
    </row>
    <row r="12" ht="38.25">
      <c r="A12" s="78" t="s">
        <v>306</v>
      </c>
    </row>
    <row r="13" ht="25.5">
      <c r="A13" s="79" t="s">
        <v>292</v>
      </c>
    </row>
    <row r="14" ht="38.25">
      <c r="A14" s="78" t="s">
        <v>293</v>
      </c>
    </row>
    <row r="15" ht="15" customHeight="1">
      <c r="A15" s="1"/>
    </row>
    <row r="16" ht="30" customHeight="1">
      <c r="A16" s="20" t="s">
        <v>135</v>
      </c>
    </row>
    <row r="17" ht="15" customHeight="1">
      <c r="A17" s="3" t="s">
        <v>294</v>
      </c>
    </row>
    <row r="18" ht="15" customHeight="1">
      <c r="A18" s="3"/>
    </row>
    <row r="19" ht="15" customHeight="1">
      <c r="A19" s="3"/>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D1" sqref="D1"/>
    </sheetView>
  </sheetViews>
  <sheetFormatPr defaultColWidth="8.8515625" defaultRowHeight="15"/>
  <cols>
    <col min="1" max="1" width="50.7109375" style="1" customWidth="1"/>
    <col min="2" max="5" width="15.7109375" style="1" customWidth="1"/>
    <col min="6" max="6" width="15.7109375" style="52" customWidth="1"/>
    <col min="7" max="16384" width="8.8515625" style="1" customWidth="1"/>
  </cols>
  <sheetData>
    <row r="1" ht="15">
      <c r="A1" s="6" t="s">
        <v>137</v>
      </c>
    </row>
    <row r="2" spans="1:5" ht="30" customHeight="1">
      <c r="A2" s="119" t="s">
        <v>161</v>
      </c>
      <c r="B2" s="119"/>
      <c r="C2" s="119"/>
      <c r="D2" s="119"/>
      <c r="E2" s="119"/>
    </row>
    <row r="4" spans="1:6" s="6" customFormat="1" ht="30" customHeight="1">
      <c r="A4" s="2" t="s">
        <v>60</v>
      </c>
      <c r="B4" s="34" t="s">
        <v>37</v>
      </c>
      <c r="C4" s="34" t="s">
        <v>38</v>
      </c>
      <c r="D4" s="34" t="s">
        <v>39</v>
      </c>
      <c r="E4" s="34" t="s">
        <v>140</v>
      </c>
      <c r="F4" s="34" t="s">
        <v>169</v>
      </c>
    </row>
    <row r="5" spans="1:6" s="6" customFormat="1" ht="30" customHeight="1">
      <c r="A5" s="42" t="s">
        <v>189</v>
      </c>
      <c r="B5" s="93">
        <v>2.9</v>
      </c>
      <c r="C5" s="93">
        <v>3.7</v>
      </c>
      <c r="D5" s="93">
        <v>3</v>
      </c>
      <c r="E5" s="93">
        <v>4.5841920155</v>
      </c>
      <c r="F5" s="53" t="s">
        <v>170</v>
      </c>
    </row>
    <row r="6" spans="1:6" s="6" customFormat="1" ht="30" customHeight="1">
      <c r="A6" s="42" t="s">
        <v>42</v>
      </c>
      <c r="B6" s="93" t="s">
        <v>258</v>
      </c>
      <c r="C6" s="93" t="s">
        <v>260</v>
      </c>
      <c r="D6" s="93" t="s">
        <v>261</v>
      </c>
      <c r="E6" s="93">
        <v>4.4847071062</v>
      </c>
      <c r="F6" s="53" t="s">
        <v>170</v>
      </c>
    </row>
    <row r="7" spans="1:6" s="6" customFormat="1" ht="30" customHeight="1">
      <c r="A7" s="42" t="s">
        <v>43</v>
      </c>
      <c r="B7" s="93" t="s">
        <v>259</v>
      </c>
      <c r="C7" s="93" t="s">
        <v>259</v>
      </c>
      <c r="D7" s="93" t="s">
        <v>262</v>
      </c>
      <c r="E7" s="93">
        <v>4.6911906141</v>
      </c>
      <c r="F7" s="53" t="s">
        <v>170</v>
      </c>
    </row>
    <row r="8" spans="1:6" ht="30" customHeight="1">
      <c r="A8" s="42" t="s">
        <v>190</v>
      </c>
      <c r="B8" s="93">
        <v>39.5</v>
      </c>
      <c r="C8" s="93">
        <v>40.9</v>
      </c>
      <c r="D8" s="93">
        <v>47.2</v>
      </c>
      <c r="E8" s="93">
        <v>42.512503338</v>
      </c>
      <c r="F8" s="53" t="s">
        <v>170</v>
      </c>
    </row>
    <row r="9" spans="1:6" ht="30" customHeight="1">
      <c r="A9" s="42" t="s">
        <v>40</v>
      </c>
      <c r="B9" s="93">
        <v>37.5</v>
      </c>
      <c r="C9" s="93">
        <v>40.2</v>
      </c>
      <c r="D9" s="93">
        <v>39.4</v>
      </c>
      <c r="E9" s="93">
        <v>34.20376155</v>
      </c>
      <c r="F9" s="53" t="s">
        <v>170</v>
      </c>
    </row>
    <row r="10" spans="1:6" ht="30" customHeight="1">
      <c r="A10" s="42" t="s">
        <v>41</v>
      </c>
      <c r="B10" s="93">
        <v>41.6</v>
      </c>
      <c r="C10" s="93">
        <v>41.7</v>
      </c>
      <c r="D10" s="93">
        <v>55.6</v>
      </c>
      <c r="E10" s="93">
        <v>51.448770485</v>
      </c>
      <c r="F10" s="53" t="s">
        <v>170</v>
      </c>
    </row>
    <row r="11" spans="1:6" ht="30" customHeight="1">
      <c r="A11" s="42" t="s">
        <v>138</v>
      </c>
      <c r="B11" s="93">
        <v>76</v>
      </c>
      <c r="C11" s="93">
        <v>77.5</v>
      </c>
      <c r="D11" s="93">
        <v>72.4</v>
      </c>
      <c r="E11" s="93">
        <v>78.261255302</v>
      </c>
      <c r="F11" s="53" t="s">
        <v>171</v>
      </c>
    </row>
    <row r="12" spans="1:6" ht="30" customHeight="1">
      <c r="A12" s="42" t="s">
        <v>139</v>
      </c>
      <c r="B12" s="93">
        <v>63.6</v>
      </c>
      <c r="C12" s="94" t="s">
        <v>167</v>
      </c>
      <c r="D12" s="93">
        <v>96.1</v>
      </c>
      <c r="E12" s="93">
        <v>92.891814194</v>
      </c>
      <c r="F12" s="53" t="s">
        <v>172</v>
      </c>
    </row>
    <row r="14" ht="15">
      <c r="A14" s="1" t="s">
        <v>168</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1"/>
  <sheetViews>
    <sheetView workbookViewId="0" topLeftCell="A1">
      <selection activeCell="F1" sqref="F1"/>
    </sheetView>
  </sheetViews>
  <sheetFormatPr defaultColWidth="10.421875" defaultRowHeight="15"/>
  <cols>
    <col min="1" max="1" width="12.7109375" style="1" customWidth="1"/>
    <col min="2" max="2" width="18.7109375" style="1" customWidth="1"/>
    <col min="3" max="6" width="11.7109375" style="1" customWidth="1"/>
    <col min="7" max="7" width="3.7109375" style="1" customWidth="1"/>
    <col min="8" max="8" width="12.7109375" style="1" customWidth="1"/>
    <col min="9" max="9" width="18.7109375" style="1" customWidth="1"/>
    <col min="10" max="13" width="11.7109375" style="1" customWidth="1"/>
    <col min="14" max="16384" width="10.421875" style="1" customWidth="1"/>
  </cols>
  <sheetData>
    <row r="1" ht="15">
      <c r="A1" s="6" t="s">
        <v>141</v>
      </c>
    </row>
    <row r="3" ht="15">
      <c r="A3" s="1" t="s">
        <v>149</v>
      </c>
    </row>
    <row r="5" spans="1:6" ht="15">
      <c r="A5" s="12" t="s">
        <v>150</v>
      </c>
      <c r="B5" s="12"/>
      <c r="C5" s="12"/>
      <c r="D5" s="12"/>
      <c r="E5" s="12"/>
      <c r="F5" s="12"/>
    </row>
    <row r="6" spans="1:6" ht="15">
      <c r="A6" s="2"/>
      <c r="B6" s="2"/>
      <c r="C6" s="2" t="s">
        <v>46</v>
      </c>
      <c r="D6" s="2" t="s">
        <v>47</v>
      </c>
      <c r="E6" s="2" t="s">
        <v>48</v>
      </c>
      <c r="F6" s="2" t="s">
        <v>52</v>
      </c>
    </row>
    <row r="7" spans="1:6" ht="15" customHeight="1">
      <c r="A7" s="120" t="s">
        <v>140</v>
      </c>
      <c r="B7" s="2" t="s">
        <v>142</v>
      </c>
      <c r="C7" s="58">
        <v>7.200506</v>
      </c>
      <c r="D7" s="58">
        <v>61.63831</v>
      </c>
      <c r="E7" s="58">
        <v>17.740098</v>
      </c>
      <c r="F7" s="58">
        <v>86.578914</v>
      </c>
    </row>
    <row r="8" spans="1:6" ht="15">
      <c r="A8" s="120"/>
      <c r="B8" s="2" t="s">
        <v>143</v>
      </c>
      <c r="C8" s="58">
        <v>3.094081</v>
      </c>
      <c r="D8" s="58">
        <v>28.100772</v>
      </c>
      <c r="E8" s="58">
        <v>12.852109</v>
      </c>
      <c r="F8" s="58">
        <v>44.046962</v>
      </c>
    </row>
    <row r="9" spans="1:6" ht="15">
      <c r="A9" s="120"/>
      <c r="B9" s="2" t="s">
        <v>144</v>
      </c>
      <c r="C9" s="58">
        <v>4.106425</v>
      </c>
      <c r="D9" s="58">
        <v>33.537538</v>
      </c>
      <c r="E9" s="58">
        <v>4.887989</v>
      </c>
      <c r="F9" s="58">
        <v>42.531952</v>
      </c>
    </row>
    <row r="10" spans="1:6" ht="15">
      <c r="A10" s="120"/>
      <c r="B10" s="2" t="s">
        <v>145</v>
      </c>
      <c r="C10" s="58">
        <v>83.952959</v>
      </c>
      <c r="D10" s="58">
        <v>202.763904</v>
      </c>
      <c r="E10" s="58">
        <v>265.231122</v>
      </c>
      <c r="F10" s="58">
        <v>551.947985</v>
      </c>
    </row>
    <row r="11" spans="1:6" ht="15">
      <c r="A11" s="120"/>
      <c r="B11" s="2" t="s">
        <v>146</v>
      </c>
      <c r="C11" s="58">
        <v>42.630981</v>
      </c>
      <c r="D11" s="58">
        <v>93.88746</v>
      </c>
      <c r="E11" s="58">
        <v>148.81357</v>
      </c>
      <c r="F11" s="58">
        <v>285.332011</v>
      </c>
    </row>
    <row r="12" spans="1:6" ht="15">
      <c r="A12" s="120"/>
      <c r="B12" s="2" t="s">
        <v>147</v>
      </c>
      <c r="C12" s="58">
        <v>41.321978</v>
      </c>
      <c r="D12" s="58">
        <v>108.876444</v>
      </c>
      <c r="E12" s="58">
        <v>116.417552</v>
      </c>
      <c r="F12" s="58">
        <v>266.615974</v>
      </c>
    </row>
    <row r="13" spans="1:6" ht="15">
      <c r="A13" s="120"/>
      <c r="B13" s="2" t="s">
        <v>49</v>
      </c>
      <c r="C13" s="58">
        <v>15.813422</v>
      </c>
      <c r="D13" s="58">
        <v>47.689997</v>
      </c>
      <c r="E13" s="58">
        <v>88.348549</v>
      </c>
      <c r="F13" s="58">
        <v>151.851968</v>
      </c>
    </row>
    <row r="14" spans="1:6" ht="15">
      <c r="A14" s="120"/>
      <c r="B14" s="2" t="s">
        <v>50</v>
      </c>
      <c r="C14" s="58">
        <v>31.231829</v>
      </c>
      <c r="D14" s="58">
        <v>93.190774</v>
      </c>
      <c r="E14" s="58">
        <v>123.4364</v>
      </c>
      <c r="F14" s="58">
        <v>247.859003</v>
      </c>
    </row>
    <row r="15" spans="1:6" ht="15">
      <c r="A15" s="120"/>
      <c r="B15" s="2" t="s">
        <v>148</v>
      </c>
      <c r="C15" s="58">
        <v>36.907708</v>
      </c>
      <c r="D15" s="58">
        <v>61.883133</v>
      </c>
      <c r="E15" s="58">
        <v>53.446173</v>
      </c>
      <c r="F15" s="58">
        <v>152.237014</v>
      </c>
    </row>
    <row r="18" spans="1:13" ht="15">
      <c r="A18" s="12" t="s">
        <v>45</v>
      </c>
      <c r="B18" s="12"/>
      <c r="C18" s="12"/>
      <c r="D18" s="12"/>
      <c r="E18" s="12"/>
      <c r="F18" s="12"/>
      <c r="H18" s="12" t="s">
        <v>45</v>
      </c>
      <c r="I18" s="12"/>
      <c r="J18" s="12"/>
      <c r="K18" s="12"/>
      <c r="L18" s="12"/>
      <c r="M18" s="12"/>
    </row>
    <row r="19" spans="1:13" ht="15">
      <c r="A19" s="48" t="s">
        <v>295</v>
      </c>
      <c r="B19" s="50"/>
      <c r="C19" s="50"/>
      <c r="D19" s="50"/>
      <c r="E19" s="50"/>
      <c r="F19" s="49"/>
      <c r="H19" s="48" t="s">
        <v>153</v>
      </c>
      <c r="I19" s="50"/>
      <c r="J19" s="50"/>
      <c r="K19" s="50"/>
      <c r="L19" s="50"/>
      <c r="M19" s="49"/>
    </row>
    <row r="20" spans="1:13" ht="15">
      <c r="A20" s="2"/>
      <c r="B20" s="2"/>
      <c r="C20" s="2" t="s">
        <v>46</v>
      </c>
      <c r="D20" s="2" t="s">
        <v>47</v>
      </c>
      <c r="E20" s="2" t="s">
        <v>48</v>
      </c>
      <c r="F20" s="2" t="s">
        <v>52</v>
      </c>
      <c r="H20" s="2"/>
      <c r="I20" s="2"/>
      <c r="J20" s="2" t="s">
        <v>46</v>
      </c>
      <c r="K20" s="2" t="s">
        <v>47</v>
      </c>
      <c r="L20" s="2" t="s">
        <v>48</v>
      </c>
      <c r="M20" s="2" t="s">
        <v>52</v>
      </c>
    </row>
    <row r="21" spans="1:13" ht="15">
      <c r="A21" s="120" t="s">
        <v>51</v>
      </c>
      <c r="B21" s="2" t="s">
        <v>142</v>
      </c>
      <c r="C21" s="58">
        <v>10.6</v>
      </c>
      <c r="D21" s="58">
        <v>38.1</v>
      </c>
      <c r="E21" s="58">
        <v>16.8</v>
      </c>
      <c r="F21" s="58">
        <v>65.5</v>
      </c>
      <c r="H21" s="120" t="s">
        <v>51</v>
      </c>
      <c r="I21" s="2" t="s">
        <v>142</v>
      </c>
      <c r="J21" s="58">
        <v>7.807</v>
      </c>
      <c r="K21" s="58">
        <v>38.935</v>
      </c>
      <c r="L21" s="58">
        <v>16.295</v>
      </c>
      <c r="M21" s="58">
        <v>63.037</v>
      </c>
    </row>
    <row r="22" spans="1:13" ht="15">
      <c r="A22" s="120"/>
      <c r="B22" s="2" t="s">
        <v>143</v>
      </c>
      <c r="C22" s="58">
        <v>5</v>
      </c>
      <c r="D22" s="58">
        <v>18.3</v>
      </c>
      <c r="E22" s="58">
        <v>12.4</v>
      </c>
      <c r="F22" s="58">
        <v>35.7</v>
      </c>
      <c r="H22" s="120"/>
      <c r="I22" s="2" t="s">
        <v>143</v>
      </c>
      <c r="J22" s="58">
        <v>3.453</v>
      </c>
      <c r="K22" s="58">
        <v>19.712</v>
      </c>
      <c r="L22" s="58">
        <v>10.98</v>
      </c>
      <c r="M22" s="58">
        <v>34.145</v>
      </c>
    </row>
    <row r="23" spans="1:13" ht="15">
      <c r="A23" s="120"/>
      <c r="B23" s="2" t="s">
        <v>144</v>
      </c>
      <c r="C23" s="58">
        <v>5.6</v>
      </c>
      <c r="D23" s="58">
        <v>19.8</v>
      </c>
      <c r="E23" s="58">
        <v>4.4</v>
      </c>
      <c r="F23" s="58">
        <v>29.8</v>
      </c>
      <c r="H23" s="120"/>
      <c r="I23" s="2" t="s">
        <v>144</v>
      </c>
      <c r="J23" s="58">
        <v>4.354</v>
      </c>
      <c r="K23" s="58">
        <v>19.223</v>
      </c>
      <c r="L23" s="58">
        <v>5.315</v>
      </c>
      <c r="M23" s="58">
        <v>28.891</v>
      </c>
    </row>
    <row r="24" spans="1:13" ht="15">
      <c r="A24" s="120"/>
      <c r="B24" s="2" t="s">
        <v>145</v>
      </c>
      <c r="C24" s="58">
        <v>86.2</v>
      </c>
      <c r="D24" s="58">
        <v>197.2</v>
      </c>
      <c r="E24" s="58">
        <v>268.4</v>
      </c>
      <c r="F24" s="58">
        <v>551.9</v>
      </c>
      <c r="H24" s="120"/>
      <c r="I24" s="2" t="s">
        <v>145</v>
      </c>
      <c r="J24" s="58">
        <v>90.702</v>
      </c>
      <c r="K24" s="58">
        <v>201.719</v>
      </c>
      <c r="L24" s="58">
        <v>254.026</v>
      </c>
      <c r="M24" s="58">
        <v>546.447</v>
      </c>
    </row>
    <row r="25" spans="1:13" ht="15">
      <c r="A25" s="120"/>
      <c r="B25" s="2" t="s">
        <v>146</v>
      </c>
      <c r="C25" s="58">
        <v>43.3</v>
      </c>
      <c r="D25" s="58">
        <v>96.9</v>
      </c>
      <c r="E25" s="58">
        <v>144.9</v>
      </c>
      <c r="F25" s="58">
        <v>285.1</v>
      </c>
      <c r="H25" s="120"/>
      <c r="I25" s="2" t="s">
        <v>146</v>
      </c>
      <c r="J25" s="58">
        <v>43.68</v>
      </c>
      <c r="K25" s="58">
        <v>98.203</v>
      </c>
      <c r="L25" s="58">
        <v>140.284</v>
      </c>
      <c r="M25" s="58">
        <v>282.168</v>
      </c>
    </row>
    <row r="26" spans="1:13" ht="15">
      <c r="A26" s="120"/>
      <c r="B26" s="2" t="s">
        <v>147</v>
      </c>
      <c r="C26" s="58">
        <v>42.9</v>
      </c>
      <c r="D26" s="58">
        <v>100.3</v>
      </c>
      <c r="E26" s="58">
        <v>123.5</v>
      </c>
      <c r="F26" s="58">
        <v>266.7</v>
      </c>
      <c r="H26" s="120"/>
      <c r="I26" s="2" t="s">
        <v>147</v>
      </c>
      <c r="J26" s="58">
        <v>47.022</v>
      </c>
      <c r="K26" s="58">
        <v>103.516</v>
      </c>
      <c r="L26" s="58">
        <v>113.741</v>
      </c>
      <c r="M26" s="58">
        <v>264.279</v>
      </c>
    </row>
    <row r="27" spans="1:13" ht="15">
      <c r="A27" s="120"/>
      <c r="B27" s="2" t="s">
        <v>49</v>
      </c>
      <c r="C27" s="58">
        <v>14.6</v>
      </c>
      <c r="D27" s="58">
        <v>42.4</v>
      </c>
      <c r="E27" s="58">
        <v>92.1</v>
      </c>
      <c r="F27" s="58">
        <v>149.1</v>
      </c>
      <c r="H27" s="120"/>
      <c r="I27" s="2" t="s">
        <v>49</v>
      </c>
      <c r="J27" s="58">
        <v>14.796</v>
      </c>
      <c r="K27" s="58">
        <v>45.369</v>
      </c>
      <c r="L27" s="58">
        <v>87.273</v>
      </c>
      <c r="M27" s="58">
        <v>147.438</v>
      </c>
    </row>
    <row r="28" spans="1:13" ht="15">
      <c r="A28" s="120"/>
      <c r="B28" s="2" t="s">
        <v>50</v>
      </c>
      <c r="C28" s="58">
        <v>30.4</v>
      </c>
      <c r="D28" s="58">
        <v>92.6</v>
      </c>
      <c r="E28" s="58">
        <v>127.8</v>
      </c>
      <c r="F28" s="58">
        <v>250.7</v>
      </c>
      <c r="H28" s="120"/>
      <c r="I28" s="2" t="s">
        <v>50</v>
      </c>
      <c r="J28" s="58">
        <v>33.364</v>
      </c>
      <c r="K28" s="58">
        <v>93.164</v>
      </c>
      <c r="L28" s="58">
        <v>122.231</v>
      </c>
      <c r="M28" s="58">
        <v>248.759</v>
      </c>
    </row>
    <row r="29" spans="1:13" ht="15">
      <c r="A29" s="120"/>
      <c r="B29" s="2" t="s">
        <v>148</v>
      </c>
      <c r="C29" s="58">
        <v>41.3</v>
      </c>
      <c r="D29" s="58">
        <v>62.3</v>
      </c>
      <c r="E29" s="58">
        <v>48.5</v>
      </c>
      <c r="F29" s="58">
        <v>152</v>
      </c>
      <c r="H29" s="120"/>
      <c r="I29" s="2" t="s">
        <v>148</v>
      </c>
      <c r="J29" s="58">
        <v>42.543</v>
      </c>
      <c r="K29" s="58">
        <v>63.186</v>
      </c>
      <c r="L29" s="58">
        <v>44.522</v>
      </c>
      <c r="M29" s="58">
        <v>150.251</v>
      </c>
    </row>
    <row r="30" ht="15">
      <c r="A30" s="13"/>
    </row>
    <row r="31" spans="2:6" ht="15">
      <c r="B31" s="13"/>
      <c r="C31" s="13"/>
      <c r="D31" s="13"/>
      <c r="E31" s="13"/>
      <c r="F31" s="13"/>
    </row>
    <row r="32" spans="1:6" ht="15">
      <c r="A32" s="12" t="s">
        <v>151</v>
      </c>
      <c r="B32" s="2"/>
      <c r="C32" s="2" t="s">
        <v>46</v>
      </c>
      <c r="D32" s="2" t="s">
        <v>47</v>
      </c>
      <c r="E32" s="2" t="s">
        <v>48</v>
      </c>
      <c r="F32" s="2" t="s">
        <v>52</v>
      </c>
    </row>
    <row r="33" spans="1:6" ht="13.9" customHeight="1">
      <c r="A33" s="101" t="s">
        <v>152</v>
      </c>
      <c r="B33" s="2" t="s">
        <v>142</v>
      </c>
      <c r="C33" s="58">
        <f aca="true" t="shared" si="0" ref="C33:F41">(C21-C7)/C21*100</f>
        <v>32.07069811320755</v>
      </c>
      <c r="D33" s="58">
        <f t="shared" si="0"/>
        <v>-61.78034120734907</v>
      </c>
      <c r="E33" s="58">
        <f t="shared" si="0"/>
        <v>-5.595821428571422</v>
      </c>
      <c r="F33" s="58">
        <f t="shared" si="0"/>
        <v>-32.18154809160305</v>
      </c>
    </row>
    <row r="34" spans="1:6" ht="15">
      <c r="A34" s="101"/>
      <c r="B34" s="2" t="s">
        <v>143</v>
      </c>
      <c r="C34" s="58">
        <f t="shared" si="0"/>
        <v>38.118379999999995</v>
      </c>
      <c r="D34" s="58">
        <f t="shared" si="0"/>
        <v>-53.556131147540974</v>
      </c>
      <c r="E34" s="58">
        <f t="shared" si="0"/>
        <v>-3.646040322580646</v>
      </c>
      <c r="F34" s="58">
        <f t="shared" si="0"/>
        <v>-23.38084593837534</v>
      </c>
    </row>
    <row r="35" spans="1:6" ht="15">
      <c r="A35" s="101"/>
      <c r="B35" s="2" t="s">
        <v>144</v>
      </c>
      <c r="C35" s="58">
        <f t="shared" si="0"/>
        <v>26.67098214285714</v>
      </c>
      <c r="D35" s="58">
        <f t="shared" si="0"/>
        <v>-69.38150505050503</v>
      </c>
      <c r="E35" s="58">
        <f t="shared" si="0"/>
        <v>-11.090659090909085</v>
      </c>
      <c r="F35" s="58">
        <f t="shared" si="0"/>
        <v>-42.724671140939584</v>
      </c>
    </row>
    <row r="36" spans="1:6" ht="15">
      <c r="A36" s="101"/>
      <c r="B36" s="2" t="s">
        <v>145</v>
      </c>
      <c r="C36" s="58">
        <f t="shared" si="0"/>
        <v>2.606776102088162</v>
      </c>
      <c r="D36" s="58">
        <f t="shared" si="0"/>
        <v>-2.8214523326572047</v>
      </c>
      <c r="E36" s="58">
        <f t="shared" si="0"/>
        <v>1.1806549925484164</v>
      </c>
      <c r="F36" s="58">
        <f t="shared" si="0"/>
        <v>-0.008694509874984543</v>
      </c>
    </row>
    <row r="37" spans="1:6" ht="15">
      <c r="A37" s="101"/>
      <c r="B37" s="2" t="s">
        <v>146</v>
      </c>
      <c r="C37" s="58">
        <f t="shared" si="0"/>
        <v>1.545078521939951</v>
      </c>
      <c r="D37" s="58">
        <f t="shared" si="0"/>
        <v>3.108916408668732</v>
      </c>
      <c r="E37" s="58">
        <f t="shared" si="0"/>
        <v>-2.7008764665286353</v>
      </c>
      <c r="F37" s="58">
        <f t="shared" si="0"/>
        <v>-0.08137881445106979</v>
      </c>
    </row>
    <row r="38" spans="1:6" ht="15">
      <c r="A38" s="101"/>
      <c r="B38" s="2" t="s">
        <v>147</v>
      </c>
      <c r="C38" s="58">
        <f t="shared" si="0"/>
        <v>3.678372960372954</v>
      </c>
      <c r="D38" s="58">
        <f t="shared" si="0"/>
        <v>-8.550791625124637</v>
      </c>
      <c r="E38" s="58">
        <f t="shared" si="0"/>
        <v>5.734775708502024</v>
      </c>
      <c r="F38" s="58">
        <f t="shared" si="0"/>
        <v>0.0315058117735262</v>
      </c>
    </row>
    <row r="39" spans="1:6" ht="15">
      <c r="A39" s="101"/>
      <c r="B39" s="2" t="s">
        <v>49</v>
      </c>
      <c r="C39" s="58">
        <f t="shared" si="0"/>
        <v>-8.311109589041093</v>
      </c>
      <c r="D39" s="58">
        <f t="shared" si="0"/>
        <v>-12.476408018867923</v>
      </c>
      <c r="E39" s="58">
        <f t="shared" si="0"/>
        <v>4.073236699239945</v>
      </c>
      <c r="F39" s="58">
        <f t="shared" si="0"/>
        <v>-1.8457196512407816</v>
      </c>
    </row>
    <row r="40" spans="1:6" ht="15">
      <c r="A40" s="101"/>
      <c r="B40" s="2" t="s">
        <v>50</v>
      </c>
      <c r="C40" s="58">
        <f t="shared" si="0"/>
        <v>-2.7362796052631664</v>
      </c>
      <c r="D40" s="58">
        <f t="shared" si="0"/>
        <v>-0.6379848812095145</v>
      </c>
      <c r="E40" s="58">
        <f t="shared" si="0"/>
        <v>3.41439749608763</v>
      </c>
      <c r="F40" s="58">
        <f t="shared" si="0"/>
        <v>1.133225767850015</v>
      </c>
    </row>
    <row r="41" spans="1:6" ht="15">
      <c r="A41" s="101"/>
      <c r="B41" s="2" t="s">
        <v>148</v>
      </c>
      <c r="C41" s="58">
        <f t="shared" si="0"/>
        <v>10.635089588377719</v>
      </c>
      <c r="D41" s="58">
        <f t="shared" si="0"/>
        <v>0.6691284109149219</v>
      </c>
      <c r="E41" s="58">
        <f t="shared" si="0"/>
        <v>-10.198294845360827</v>
      </c>
      <c r="F41" s="58">
        <f t="shared" si="0"/>
        <v>-0.15593026315788674</v>
      </c>
    </row>
  </sheetData>
  <mergeCells count="4">
    <mergeCell ref="H21:H29"/>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2023-12-21T07:47:01Z</cp:lastPrinted>
  <dcterms:created xsi:type="dcterms:W3CDTF">2016-07-21T15:32:48Z</dcterms:created>
  <dcterms:modified xsi:type="dcterms:W3CDTF">2024-01-16T10:45:22Z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2023-10-16T09:38:50Z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c0cf8c3e-ca5d-4727-85ab-87e6fa43de80</vt:lpwstr>
  </property>
  <property fmtid="{D5CDD505-2E9C-101B-9397-08002B2CF9AE}" pid="8" name="MSIP_Label_6bd9ddd1-4d20-43f6-abfa-fc3c07406f94_ContentBits">
    <vt:lpwstr>0</vt:lpwstr>
  </property>
</Properties>
</file>