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defaultThemeVersion="124226"/>
  <bookViews>
    <workbookView xWindow="65416" yWindow="65416" windowWidth="29040" windowHeight="15840" activeTab="1"/>
  </bookViews>
  <sheets>
    <sheet name="Information" sheetId="23" r:id="rId1"/>
    <sheet name="13.2.1" sheetId="17" r:id="rId2"/>
    <sheet name="13.3.1.1" sheetId="11" r:id="rId3"/>
    <sheet name="13.3.3.1" sheetId="22" r:id="rId4"/>
    <sheet name="13.3.3.2" sheetId="14" r:id="rId5"/>
    <sheet name="14.2" sheetId="2" r:id="rId6"/>
    <sheet name="15.1" sheetId="3" r:id="rId7"/>
    <sheet name="15.2" sheetId="18" r:id="rId8"/>
    <sheet name="15.3" sheetId="19" r:id="rId9"/>
    <sheet name="18.1" sheetId="12" r:id="rId10"/>
    <sheet name="18.5.1" sheetId="15" r:id="rId11"/>
  </sheets>
  <definedNames>
    <definedName name="_xlnm.Print_Area" localSheetId="1">'13.2.1'!$A$1:$F$37</definedName>
    <definedName name="_xlnm.Print_Titles" localSheetId="1">'13.2.1'!$A:$A,'13.2.1'!$3:$3</definedName>
  </definedNames>
  <calcPr calcId="191029"/>
  <extLst/>
</workbook>
</file>

<file path=xl/sharedStrings.xml><?xml version="1.0" encoding="utf-8"?>
<sst xmlns="http://schemas.openxmlformats.org/spreadsheetml/2006/main" count="703" uniqueCount="388">
  <si>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</si>
  <si>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</si>
  <si>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</si>
  <si>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</si>
  <si>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</si>
  <si>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</si>
  <si>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</si>
  <si>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</si>
  <si>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</si>
  <si>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</si>
  <si>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</si>
  <si>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</si>
  <si>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</si>
  <si>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</si>
  <si>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</si>
  <si>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</si>
  <si>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</si>
  <si>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</si>
  <si>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Coefficient of variation</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</si>
  <si>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</si>
  <si>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</si>
  <si>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</si>
  <si>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</si>
  <si>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</si>
  <si>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</si>
  <si>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</si>
  <si>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</si>
  <si>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Types of unit non-response</t>
  </si>
  <si>
    <t>Rejected questionnaires</t>
  </si>
  <si>
    <t>Please specify the other types of non-response encountered.</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</si>
  <si>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</si>
  <si>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</si>
  <si>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</si>
  <si>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</si>
  <si>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</si>
  <si>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</si>
  <si>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</si>
  <si>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</si>
  <si>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</si>
  <si>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</si>
  <si>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</si>
  <si>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</si>
  <si>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</si>
  <si>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</si>
  <si>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</si>
  <si>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Population according to EU-LFS</t>
  </si>
  <si>
    <t>ISCED 0-2</t>
  </si>
  <si>
    <t>ISCED 3-4</t>
  </si>
  <si>
    <t>ISCED 5-8</t>
  </si>
  <si>
    <t>Age 25-34, total sex</t>
  </si>
  <si>
    <t>Age 35-54, total sex</t>
  </si>
  <si>
    <t>EU-LFS</t>
  </si>
  <si>
    <t>ISCED total</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</si>
  <si>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</si>
  <si>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</si>
  <si>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</si>
  <si>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</si>
  <si>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</si>
  <si>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</si>
  <si>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</si>
  <si>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</si>
  <si>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</si>
  <si>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</si>
  <si>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</si>
  <si>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</si>
  <si>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</si>
  <si>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</si>
  <si>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</si>
  <si>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</si>
  <si>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</si>
  <si>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</si>
  <si>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</si>
  <si>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</si>
  <si>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</si>
  <si>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</si>
  <si>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</si>
  <si>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r>
      <t xml:space="preserve">Total population
</t>
    </r>
    <r>
      <rPr>
        <i/>
        <sz val="10"/>
        <rFont val="Calibri"/>
        <family val="2"/>
        <scheme val="minor"/>
      </rPr>
      <t>(please indicate the source of the total population data, e.g. census, LFS, register, etc.)</t>
    </r>
  </si>
  <si>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</si>
  <si>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</si>
  <si>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</si>
  <si>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</si>
  <si>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</si>
  <si>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</si>
  <si>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</si>
  <si>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2022 AES quality report - annex</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</si>
  <si>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</si>
  <si>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</si>
  <si>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</si>
  <si>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</si>
  <si>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</si>
  <si>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</si>
  <si>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</si>
  <si>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</si>
  <si>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</si>
  <si>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</si>
  <si>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</si>
  <si>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</si>
  <si>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</si>
  <si>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</si>
  <si>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</si>
  <si>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</si>
  <si>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</si>
  <si>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</si>
  <si>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</si>
  <si>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</si>
  <si>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</si>
  <si>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</si>
  <si>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</si>
  <si>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</si>
  <si>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</si>
  <si>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</si>
  <si>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</si>
  <si>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</si>
  <si>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</si>
  <si>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</si>
  <si>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</si>
  <si>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</si>
  <si>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</si>
  <si>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</si>
  <si>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</si>
  <si>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</si>
  <si>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</si>
  <si>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</si>
  <si>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</si>
  <si>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</si>
  <si>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</si>
  <si>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</si>
  <si>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</si>
  <si>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</si>
  <si>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</si>
  <si>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</si>
  <si>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</si>
  <si>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</si>
  <si>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</si>
  <si>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variables
</t>
    </r>
    <r>
      <rPr>
        <i/>
        <sz val="10"/>
        <color theme="1"/>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</si>
  <si>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</si>
  <si>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</si>
  <si>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</si>
  <si>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</si>
  <si>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</si>
  <si>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</si>
  <si>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Table 15.3 Coherence - cross-domain</t>
  </si>
  <si>
    <t>Age 18-24, total sex</t>
  </si>
  <si>
    <t>Age 18-24, women</t>
  </si>
  <si>
    <t>Age 18-24, men</t>
  </si>
  <si>
    <t>Age 25-69, total sex</t>
  </si>
  <si>
    <t>Age 25-69, women</t>
  </si>
  <si>
    <t>Age 25-69, men</t>
  </si>
  <si>
    <t>Age 55-69, total sex</t>
  </si>
  <si>
    <t>For EU-LFS please use the reference period that is closest to your national 2022 AES data collection period.</t>
  </si>
  <si>
    <t>Difference between 2022 AES and EU-LFS (%)</t>
  </si>
  <si>
    <t>(EU-LFS - 2022 AES) / EU-LFS *100</t>
  </si>
  <si>
    <r>
      <t xml:space="preserve">Eligible elements
</t>
    </r>
    <r>
      <rPr>
        <i/>
        <sz val="10"/>
        <color theme="1"/>
        <rFont val="Calibri"/>
        <family val="2"/>
        <scheme val="minor"/>
      </rPr>
      <t>(for definition see table 13.3.1.1)</t>
    </r>
  </si>
  <si>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</si>
  <si>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</si>
  <si>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</si>
  <si>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</si>
  <si>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</si>
  <si>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</si>
  <si>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</si>
  <si>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</si>
  <si>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</si>
  <si>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</si>
  <si>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</si>
  <si>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</si>
  <si>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</si>
  <si>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</si>
  <si>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</si>
  <si>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</si>
  <si>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</si>
  <si>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</si>
  <si>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</si>
  <si>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</si>
  <si>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</si>
  <si>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</si>
  <si>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</si>
  <si>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</si>
  <si>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</si>
  <si>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</si>
  <si>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</si>
  <si>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</si>
  <si>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</si>
  <si>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</si>
  <si>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</si>
  <si>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</si>
  <si>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</si>
  <si>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</si>
  <si>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</si>
  <si>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</si>
  <si>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</si>
  <si>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</si>
  <si>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Numerator / Average</t>
  </si>
  <si>
    <t>Population / Denominator</t>
  </si>
  <si>
    <t>N</t>
  </si>
  <si>
    <t>pop(1000)</t>
  </si>
  <si>
    <t xml:space="preserve">AGE = [18,24] </t>
  </si>
  <si>
    <t xml:space="preserve">AGE = [25,69] </t>
  </si>
  <si>
    <t>FED = 1</t>
  </si>
  <si>
    <t>13.2.1</t>
  </si>
  <si>
    <t>Participation rate in formal education and training, age 18-24 - %</t>
  </si>
  <si>
    <t>AGE = [18,24] and SEX = 2</t>
  </si>
  <si>
    <t>AGE = [18,24] and SEX = 1</t>
  </si>
  <si>
    <t>13.3.3.1</t>
  </si>
  <si>
    <t>NFE = 1</t>
  </si>
  <si>
    <t>Participation rate in non-formal education and training, age 25-69 - %</t>
  </si>
  <si>
    <t>AGE = [25,69] and SEX = 2</t>
  </si>
  <si>
    <t>AGE = [25,69] and SEX = 1</t>
  </si>
  <si>
    <t xml:space="preserve">AGE = [25,34] </t>
  </si>
  <si>
    <t>AGE = [25,69]</t>
  </si>
  <si>
    <t>AGE = [18,24]</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</si>
  <si>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</si>
  <si>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</si>
  <si>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</si>
  <si>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</si>
  <si>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</si>
  <si>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</si>
  <si>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</si>
  <si>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</si>
  <si>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</si>
  <si>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</si>
  <si>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AGE = [18,24] and NFENUM &gt; 0</t>
  </si>
  <si>
    <t>INF = 1</t>
  </si>
  <si>
    <t>NFEPAIDVALx</t>
  </si>
  <si>
    <t>AVG</t>
  </si>
  <si>
    <t>FEDNBHOURS</t>
  </si>
  <si>
    <t>NFENBHOURSx</t>
  </si>
  <si>
    <t>Calculation methods</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</si>
  <si>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</si>
  <si>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</si>
  <si>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</si>
  <si>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</si>
  <si>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</si>
  <si>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</si>
  <si>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</si>
  <si>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</si>
  <si>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</si>
  <si>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</si>
  <si>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</si>
  <si>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</si>
  <si>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Weight</t>
  </si>
  <si>
    <t>RESPWEIGHT</t>
  </si>
  <si>
    <t>-</t>
  </si>
  <si>
    <t>NFEACTWEIGHT_2</t>
  </si>
  <si>
    <t>NFEACTWEIGHT_5</t>
  </si>
  <si>
    <t>Notes:</t>
  </si>
  <si>
    <t>All rates and ratios are computed excluding no answers.</t>
  </si>
  <si>
    <t>AGE = [18,69]</t>
  </si>
  <si>
    <t xml:space="preserve">AGE = [18,69] and NFEPAIDVALx &gt; 0 </t>
  </si>
  <si>
    <t>AGE = [18,69] and FEDNBHOURS &gt; 0</t>
  </si>
  <si>
    <t xml:space="preserve">AGE = [18,69] and NFENBHOURSx &gt; 0 </t>
  </si>
  <si>
    <t>AGE = [25,64] and NFENUM &gt; 0</t>
  </si>
  <si>
    <t>AGE = [18,69] and INTMETHOD = 1</t>
  </si>
  <si>
    <t>AGE = [18,69] and INTMETHOD = 2</t>
  </si>
  <si>
    <t>AGE = [18,69] and INTMETHOD = 3</t>
  </si>
  <si>
    <t>AGE = [18,69] and INTMETHOD = 4</t>
  </si>
  <si>
    <t>AGE = [18,69] and INTMETHOD = 5</t>
  </si>
  <si>
    <t>Reference period: 2021 (Eurostat data)</t>
  </si>
  <si>
    <t>Population according to 2022 AES (2021 reference year)</t>
  </si>
  <si>
    <t>74.7b</t>
  </si>
  <si>
    <t>HHINCOME</t>
  </si>
  <si>
    <t>FEDSTARTMONTH</t>
  </si>
  <si>
    <t>FEDMAINSTAT</t>
  </si>
  <si>
    <t>FEDFIELD</t>
  </si>
  <si>
    <t>FEDREASON_01a</t>
  </si>
  <si>
    <t>FEDREASON_01b</t>
  </si>
  <si>
    <t>FEDREASON_02</t>
  </si>
  <si>
    <t>FEDREASON_03</t>
  </si>
  <si>
    <t>FEDREASON_04</t>
  </si>
  <si>
    <t>FEDREASON_05</t>
  </si>
  <si>
    <t>FEDREASON_06_7</t>
  </si>
  <si>
    <t>FEDREASON_08</t>
  </si>
  <si>
    <t>FEDREASON_09</t>
  </si>
  <si>
    <t>FEDREASON</t>
  </si>
  <si>
    <t>FEDUSEA</t>
  </si>
  <si>
    <t>NFEACT01_MAINSTAT</t>
  </si>
  <si>
    <t>NFEACT01_PAIDBY</t>
  </si>
  <si>
    <t>NFEACT02_MAINSTAT</t>
  </si>
  <si>
    <t>NFEACT02_PAIDBY</t>
  </si>
  <si>
    <t>NFEACT03_MAINSTAT</t>
  </si>
  <si>
    <t>NFEACT04_MAINSTAT</t>
  </si>
  <si>
    <t>NFEACT05_MAINSTAT</t>
  </si>
  <si>
    <t>NFESKILLSMAIN1</t>
  </si>
  <si>
    <t>NFEPROVIDER1</t>
  </si>
  <si>
    <t>NFEUSEA1</t>
  </si>
  <si>
    <t>NFESKILLSMAIN2</t>
  </si>
  <si>
    <t>NFEPLACE2</t>
  </si>
  <si>
    <t>NFEONMAT2</t>
  </si>
  <si>
    <t>NFEONTEA2</t>
  </si>
  <si>
    <t>NFEONPAR2</t>
  </si>
  <si>
    <t>NFEINITIA2</t>
  </si>
  <si>
    <t>NFEREASON2_01a</t>
  </si>
  <si>
    <t>NFEREASON2_01b</t>
  </si>
  <si>
    <t>NFEREASON2_02</t>
  </si>
  <si>
    <t>NFEREASON2_03</t>
  </si>
  <si>
    <t>NFEREASON2_04</t>
  </si>
  <si>
    <t>NFEREASON2_13</t>
  </si>
  <si>
    <t>NFEREASON2_11</t>
  </si>
  <si>
    <t>NFEREASON2_06_7</t>
  </si>
  <si>
    <t>NFEREASON2_08</t>
  </si>
  <si>
    <t>NFEREASON2_09</t>
  </si>
  <si>
    <t>NFEREASON2_10</t>
  </si>
  <si>
    <t>NFEREASON2_12</t>
  </si>
  <si>
    <t>NFEREASON2</t>
  </si>
  <si>
    <t>NFENBHOURS2</t>
  </si>
  <si>
    <t>NFEPAID2</t>
  </si>
  <si>
    <t>NFEPROVIDER2</t>
  </si>
  <si>
    <t>NFECERT2</t>
  </si>
  <si>
    <t>NFEUSEA2</t>
  </si>
  <si>
    <t>NFEOUTCOME2_1</t>
  </si>
  <si>
    <t>NFEOUTCOME2_3</t>
  </si>
  <si>
    <t>NFEOUTCOME2_2</t>
  </si>
  <si>
    <t>NFEOUTCOME2_4</t>
  </si>
  <si>
    <t>NFEOUTCOME2_5</t>
  </si>
  <si>
    <t>NFEOUTCOME2_6</t>
  </si>
  <si>
    <t>NFEOUTCOME2_7</t>
  </si>
  <si>
    <t>NFEOUTCOME2</t>
  </si>
  <si>
    <t>DIFFTYPE_01</t>
  </si>
  <si>
    <t>DIFFTYPE_02</t>
  </si>
  <si>
    <t>DIFFTYPE_03a</t>
  </si>
  <si>
    <t>DIFFTYPE_03b</t>
  </si>
  <si>
    <t>DIFFTYPE_04</t>
  </si>
  <si>
    <t>DIFFTYPE_05</t>
  </si>
  <si>
    <t>DIFFTYPE_07</t>
  </si>
  <si>
    <t>DIFFTYPE_08a</t>
  </si>
  <si>
    <t>DIFFTYPE_08b</t>
  </si>
  <si>
    <t>DIFFTYPE_09</t>
  </si>
  <si>
    <t>DIFFTYPE_10</t>
  </si>
  <si>
    <t>DIFFTYPE_12</t>
  </si>
  <si>
    <t>DIFFTYPE_13</t>
  </si>
  <si>
    <t>DIFFTYPE_14</t>
  </si>
  <si>
    <t>DIFFTYPE</t>
  </si>
  <si>
    <t>INFPURP</t>
  </si>
  <si>
    <t>LANGUSED</t>
  </si>
  <si>
    <t>NFEFIELD2</t>
  </si>
  <si>
    <t>LANGMOTH1</t>
  </si>
  <si>
    <t>LANGMOTH2</t>
  </si>
  <si>
    <t>LANGUSED_1</t>
  </si>
  <si>
    <t>LANGUSED_2</t>
  </si>
  <si>
    <t>LANGUSED_3</t>
  </si>
  <si>
    <t>LANGUSED_4</t>
  </si>
  <si>
    <t>LANGUSED_5</t>
  </si>
  <si>
    <t>LANGUSED_6</t>
  </si>
  <si>
    <t>LANGUSED_7</t>
  </si>
  <si>
    <t>individual</t>
  </si>
  <si>
    <t xml:space="preserve">Population for CH is 15 to 75 years old </t>
  </si>
  <si>
    <t>A question on the percentage of costs paid by the employer was asked</t>
  </si>
  <si>
    <t>Question NFENBHOURS was asked for every non-formal activity</t>
  </si>
  <si>
    <t>Question NFEPAIDVAL was asked for every non-formal activity</t>
  </si>
  <si>
    <t>NFERAND2 - NFEOUTCOME2 : only 1 randomly selected activity in order to reduce burden on participants</t>
  </si>
  <si>
    <t>Data on all (max 20) and not only 5 non-formal activities were collected</t>
  </si>
  <si>
    <t>yes</t>
  </si>
  <si>
    <t>no</t>
  </si>
  <si>
    <t>voluntary</t>
  </si>
  <si>
    <t>x</t>
  </si>
  <si>
    <t>simple random selection by a computer algorithm</t>
  </si>
  <si>
    <t>NFEACT_PURP</t>
  </si>
  <si>
    <t>if NFEACT_TYPE = 3 then 100%, else 0%</t>
  </si>
  <si>
    <t>for Guided-on-the-job training NFEACT_PURP =1</t>
  </si>
  <si>
    <t xml:space="preserve">FEACT_WORKTIME </t>
  </si>
  <si>
    <t>for Guided-on-the-job training FEACT_WORKTIME  =1</t>
  </si>
  <si>
    <t>for Guided-on-the-job training NFEACT_PAIDBY =1</t>
  </si>
  <si>
    <t>REGION, DEG_URB, SEX, BIRTHYEAR, , BIRTHMONTH, CITIZEN, RESTIME, 
MARSTADEFACTO, JOBISCO, LOCNACE, LOCSIZEFIRM</t>
  </si>
  <si>
    <t>For NFEINITIA1, two more items were proposed: "Suggested by invalidity insurance" and "Obliged by invalidity insurance"</t>
  </si>
  <si>
    <t>N/A</t>
  </si>
  <si>
    <t>Reference period: 2021</t>
  </si>
  <si>
    <t>NFEACT_PAIDBY</t>
  </si>
  <si>
    <t>Comment</t>
  </si>
  <si>
    <t>A question on the type of the certificate for the randomly selected non-formal activities was asked</t>
  </si>
  <si>
    <t>Many variables were recoded. We have for example for all variables the values -7 (don't know).</t>
  </si>
  <si>
    <t>Alphanumeric variables are usually not used in our dataset and were recoded.</t>
  </si>
  <si>
    <t>For blocks of questions like DIFFTYPE_01-14, "don't know" was allowed independently for each item.</t>
  </si>
  <si>
    <t>AGE: we used the age calculated on the 31.12.2020</t>
  </si>
  <si>
    <t>BIRTHPASS: not asked</t>
  </si>
  <si>
    <t>FEDSTARTYEAR - FEDSTARTMONTH: no date asked; only activity done during the last 12 months</t>
  </si>
  <si>
    <t>FEDMAINSTAT: not asked</t>
  </si>
  <si>
    <t>FEDREASON_01a - FEDREASON: not the same questions were asked</t>
  </si>
  <si>
    <t>FEDUSEA: not asked</t>
  </si>
  <si>
    <t>NFEACT01-05_MAINSTAT: not asked</t>
  </si>
  <si>
    <t>NFESKILLSMAIN1, NFEUSEA1: not asked</t>
  </si>
  <si>
    <t>NFERAND2 - NFEOUTCOME2: only 1 randomly selected activity</t>
  </si>
  <si>
    <t>INF: First was asked if participated or not and then the different methods 
(by other people ; specialist literature ; software / applications ; videos / broadcasts ; museums ; study centres ; other)</t>
  </si>
  <si>
    <t>INFPURP: not asked</t>
  </si>
  <si>
    <t>LANGMOTH1 - LANGLEVEL2: not asked</t>
  </si>
  <si>
    <t>Many variables in AES dataset are aggregated variables from ours.</t>
  </si>
  <si>
    <t xml:space="preserve">As guided-on-the-job training is per definition mainly job related, during working hours and paid by the employer questions NFEACT_PURP, FEACT_WORKTIME and NFEACT_PAIDBY were not asked but filled in directly. </t>
  </si>
  <si>
    <t>Precision threshold for standard error set in regulation*)</t>
  </si>
  <si>
    <t>*) Switzerland participates in the AES on a voluntary basis.</t>
  </si>
  <si>
    <t>"COVID-19" was added as an additional obstacle in variable DIFFTYPE (reasons for not participating).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</si>
</sst>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 ;_ * \-#,##0.00_ ;_ * &quot;-&quot;??_ ;_ @_ "/>
    <numFmt numFmtId="165" formatCode="0.0"/>
    <numFmt numFmtId="166" formatCode="_(* #,##0.00_);_(* \(#,##0.00\);_(* &quot;-&quot;??_);_(@_)"/>
    <numFmt numFmtId="167" formatCode="#,##0.0_ ;\-#,##0.0\ "/>
  </numFmts>
  <fonts count="21">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b/>
      <vertAlign val="superscript"/>
      <sz val="10"/>
      <name val="Calibri"/>
      <family val="2"/>
      <scheme val="minor"/>
    </font>
    <font>
      <sz val="10"/>
      <color rgb="FFFF0000"/>
      <name val="Calibri"/>
      <family val="2"/>
      <scheme val="minor"/>
    </font>
    <font>
      <b/>
      <sz val="10"/>
      <name val="Arial"/>
      <family val="2"/>
    </font>
    <font>
      <sz val="10"/>
      <color indexed="8"/>
      <name val="Arial"/>
      <family val="2"/>
    </font>
    <font>
      <b/>
      <sz val="12"/>
      <name val="Arial"/>
      <family val="2"/>
    </font>
    <font>
      <sz val="9"/>
      <name val="Arial"/>
      <family val="2"/>
    </font>
    <font>
      <b/>
      <sz val="9"/>
      <name val="Arial"/>
      <family val="2"/>
    </font>
    <font>
      <i/>
      <sz val="11"/>
      <color theme="1"/>
      <name val="Calibri"/>
      <family val="2"/>
      <scheme val="minor"/>
    </font>
    <font>
      <i/>
      <strike/>
      <sz val="10"/>
      <color theme="1"/>
      <name val="Calibri"/>
      <family val="2"/>
      <scheme val="minor"/>
    </font>
  </fonts>
  <fills count="6">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solid">
        <fgColor indexed="22"/>
        <bgColor indexed="64"/>
      </patternFill>
    </fill>
    <fill>
      <patternFill patternType="lightUp">
        <bgColor theme="8" tint="0.7999799847602844"/>
      </patternFill>
    </fill>
  </fills>
  <borders count="7">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166" fontId="1" fillId="0" borderId="0" applyFont="0" applyFill="0" applyBorder="0" applyAlignment="0" applyProtection="0"/>
    <xf numFmtId="43" fontId="1" fillId="0" borderId="0" applyFont="0" applyFill="0" applyBorder="0" applyAlignment="0" applyProtection="0"/>
  </cellStyleXfs>
  <cellXfs count="167">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165" fontId="2" fillId="0" borderId="0" xfId="0" applyNumberFormat="1" applyFont="1" applyAlignment="1">
      <alignment horizontal="left" vertical="center"/>
    </xf>
    <xf numFmtId="0" fontId="6" fillId="0" borderId="1" xfId="0" applyFont="1" applyBorder="1" applyAlignment="1">
      <alignment vertical="center" wrapText="1"/>
    </xf>
    <xf numFmtId="0" fontId="2" fillId="0" borderId="0" xfId="0" applyFont="1" applyAlignment="1">
      <alignment vertical="center"/>
    </xf>
    <xf numFmtId="0" fontId="8" fillId="0" borderId="1" xfId="0" applyFont="1" applyBorder="1" applyAlignment="1">
      <alignment vertical="center"/>
    </xf>
    <xf numFmtId="0" fontId="3" fillId="0" borderId="1"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3" borderId="1" xfId="0" applyFont="1" applyFill="1" applyBorder="1" applyAlignment="1">
      <alignment horizontal="lef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6" fillId="0" borderId="1" xfId="0" applyFont="1" applyFill="1" applyBorder="1" applyAlignment="1">
      <alignment horizontal="center" vertical="center"/>
    </xf>
    <xf numFmtId="165" fontId="6"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2" fillId="0" borderId="0" xfId="0" applyFont="1" applyBorder="1" applyAlignment="1">
      <alignment vertical="center" wrapText="1"/>
    </xf>
    <xf numFmtId="0" fontId="2"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6" fillId="0" borderId="1" xfId="0" applyFont="1" applyBorder="1" applyAlignment="1">
      <alignment horizontal="left" vertical="center" wrapText="1"/>
    </xf>
    <xf numFmtId="0" fontId="5" fillId="0" borderId="0" xfId="0" applyFont="1" applyFill="1" applyBorder="1" applyAlignment="1">
      <alignment vertical="center" wrapText="1"/>
    </xf>
    <xf numFmtId="0" fontId="8" fillId="0" borderId="0" xfId="0" applyFont="1" applyAlignment="1">
      <alignment vertical="center"/>
    </xf>
    <xf numFmtId="0" fontId="3" fillId="0" borderId="1" xfId="0" applyFont="1" applyBorder="1" applyAlignment="1">
      <alignment horizontal="center" vertical="center" wrapText="1"/>
    </xf>
    <xf numFmtId="0" fontId="5" fillId="3" borderId="1" xfId="0" applyFont="1" applyFill="1" applyBorder="1" applyAlignment="1">
      <alignment vertical="center" wrapText="1"/>
    </xf>
    <xf numFmtId="0" fontId="3" fillId="0" borderId="0" xfId="0" applyFont="1" applyFill="1" applyBorder="1" applyAlignment="1">
      <alignment vertical="center" wrapText="1"/>
    </xf>
    <xf numFmtId="0" fontId="5" fillId="3"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1" xfId="0" applyFont="1" applyBorder="1" applyAlignment="1">
      <alignment horizontal="center" vertical="center"/>
    </xf>
    <xf numFmtId="0" fontId="8" fillId="0" borderId="0" xfId="0" applyFont="1" applyAlignment="1">
      <alignment horizontal="left" vertical="center"/>
    </xf>
    <xf numFmtId="0" fontId="3" fillId="0" borderId="1"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Border="1" applyAlignment="1">
      <alignment horizontal="left" vertical="center"/>
    </xf>
    <xf numFmtId="165" fontId="2" fillId="0" borderId="0" xfId="0" applyNumberFormat="1" applyFont="1" applyFill="1" applyBorder="1" applyAlignment="1">
      <alignment horizontal="left" vertical="center"/>
    </xf>
    <xf numFmtId="0" fontId="7" fillId="0"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Fill="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0" xfId="0" applyFont="1" applyBorder="1" applyAlignment="1">
      <alignment horizontal="left"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Fill="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65"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lef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3" fillId="0" borderId="1" xfId="0" applyFont="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6" fillId="2" borderId="1" xfId="0" applyFont="1" applyFill="1" applyBorder="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Fill="1" applyBorder="1" applyAlignment="1" quotePrefix="1">
      <alignment vertical="center"/>
    </xf>
    <xf numFmtId="0" fontId="13" fillId="0" borderId="0" xfId="0" applyFont="1" applyFill="1" applyBorder="1" applyAlignment="1">
      <alignment vertical="center" wrapText="1"/>
    </xf>
    <xf numFmtId="0" fontId="4" fillId="2" borderId="1" xfId="0" applyFont="1" applyFill="1" applyBorder="1" applyAlignment="1">
      <alignment horizontal="right" vertical="center"/>
    </xf>
    <xf numFmtId="165" fontId="2" fillId="2" borderId="1" xfId="0" applyNumberFormat="1" applyFont="1" applyFill="1" applyBorder="1" applyAlignment="1">
      <alignment horizontal="right" vertical="center"/>
    </xf>
    <xf numFmtId="0" fontId="1" fillId="0" borderId="1" xfId="20" applyFont="1" applyBorder="1" applyAlignment="1">
      <alignment horizontal="center" vertical="center" wrapText="1"/>
      <protection/>
    </xf>
    <xf numFmtId="0" fontId="15" fillId="0" borderId="1" xfId="0" applyFont="1" applyBorder="1" applyAlignment="1">
      <alignment horizontal="center" vertical="center" wrapText="1"/>
    </xf>
    <xf numFmtId="0" fontId="14" fillId="0" borderId="1" xfId="20" applyFont="1" applyBorder="1" applyAlignment="1">
      <alignment horizontal="center" vertical="center" wrapText="1"/>
      <protection/>
    </xf>
    <xf numFmtId="0" fontId="1" fillId="0" borderId="1" xfId="20" applyFont="1" applyBorder="1" applyAlignment="1" quotePrefix="1">
      <alignment horizontal="center" vertical="center" wrapText="1"/>
      <protection/>
    </xf>
    <xf numFmtId="0" fontId="14" fillId="4" borderId="1" xfId="20" applyFont="1" applyFill="1" applyBorder="1" applyAlignment="1">
      <alignment horizontal="center" vertical="center" wrapText="1"/>
      <protection/>
    </xf>
    <xf numFmtId="0" fontId="1" fillId="0" borderId="1" xfId="0" applyFont="1" applyBorder="1" applyAlignment="1">
      <alignment horizontal="center" vertical="center" wrapText="1"/>
    </xf>
    <xf numFmtId="0" fontId="14" fillId="0" borderId="1" xfId="20" applyFont="1" applyBorder="1" applyAlignment="1">
      <alignment vertical="top" wrapText="1"/>
      <protection/>
    </xf>
    <xf numFmtId="0" fontId="16" fillId="4" borderId="1" xfId="20" applyFont="1" applyFill="1" applyBorder="1" applyAlignment="1">
      <alignment wrapText="1"/>
      <protection/>
    </xf>
    <xf numFmtId="0" fontId="16" fillId="4" borderId="1" xfId="20" applyFont="1" applyFill="1" applyBorder="1" applyAlignment="1">
      <alignment horizontal="left" wrapText="1"/>
      <protection/>
    </xf>
    <xf numFmtId="0" fontId="17" fillId="0" borderId="1" xfId="20" applyFont="1" applyBorder="1" applyAlignment="1">
      <alignment horizontal="left" wrapText="1"/>
      <protection/>
    </xf>
    <xf numFmtId="0" fontId="17" fillId="0" borderId="1" xfId="20" applyFont="1" applyBorder="1" applyAlignment="1">
      <alignment horizontal="left" vertical="center" wrapText="1"/>
      <protection/>
    </xf>
    <xf numFmtId="0" fontId="18" fillId="0" borderId="0" xfId="20" applyFont="1" applyAlignment="1">
      <alignment/>
      <protection/>
    </xf>
    <xf numFmtId="0" fontId="17" fillId="0" borderId="0" xfId="20" applyFont="1" applyBorder="1" applyAlignment="1">
      <alignment/>
      <protection/>
    </xf>
    <xf numFmtId="0" fontId="1" fillId="0" borderId="1" xfId="20" applyBorder="1" applyAlignment="1" quotePrefix="1">
      <alignment horizontal="center"/>
      <protection/>
    </xf>
    <xf numFmtId="0" fontId="1" fillId="0" borderId="1" xfId="20" applyBorder="1" applyAlignment="1">
      <alignment horizontal="center"/>
      <protection/>
    </xf>
    <xf numFmtId="0" fontId="3" fillId="0" borderId="0" xfId="0" applyFont="1"/>
    <xf numFmtId="0" fontId="2" fillId="0" borderId="0" xfId="0" applyFont="1"/>
    <xf numFmtId="0" fontId="3" fillId="0" borderId="1" xfId="0" applyFont="1" applyBorder="1"/>
    <xf numFmtId="2" fontId="4" fillId="2" borderId="1" xfId="0" applyNumberFormat="1" applyFont="1" applyFill="1" applyBorder="1" applyAlignment="1">
      <alignment horizontal="right" vertical="center"/>
    </xf>
    <xf numFmtId="2" fontId="2" fillId="2" borderId="1" xfId="0" applyNumberFormat="1" applyFont="1" applyFill="1" applyBorder="1" applyAlignment="1">
      <alignment horizontal="right" vertical="center"/>
    </xf>
    <xf numFmtId="0" fontId="2" fillId="2" borderId="1" xfId="0" applyFont="1" applyFill="1" applyBorder="1" applyAlignment="1">
      <alignment horizontal="left" vertical="center" wrapText="1"/>
    </xf>
    <xf numFmtId="165" fontId="2" fillId="0" borderId="0" xfId="0" applyNumberFormat="1" applyFont="1" applyBorder="1" applyAlignment="1">
      <alignment horizontal="left" vertical="center"/>
    </xf>
    <xf numFmtId="0" fontId="19" fillId="0" borderId="0" xfId="0" applyFont="1"/>
    <xf numFmtId="0" fontId="8" fillId="0" borderId="0" xfId="0" applyFont="1" applyBorder="1" applyAlignment="1">
      <alignment vertical="center"/>
    </xf>
    <xf numFmtId="0" fontId="20" fillId="0" borderId="0" xfId="0" applyFont="1" applyBorder="1" applyAlignment="1">
      <alignment vertical="center"/>
    </xf>
    <xf numFmtId="1" fontId="2" fillId="2" borderId="1" xfId="0" applyNumberFormat="1" applyFont="1" applyFill="1" applyBorder="1" applyAlignment="1">
      <alignment horizontal="right" vertical="center"/>
    </xf>
    <xf numFmtId="165" fontId="2" fillId="2" borderId="1" xfId="0" applyNumberFormat="1" applyFont="1" applyFill="1" applyBorder="1" applyAlignment="1">
      <alignment horizontal="right" vertical="center"/>
    </xf>
    <xf numFmtId="2" fontId="4" fillId="2" borderId="1"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1" xfId="0" applyFont="1" applyBorder="1" applyAlignment="1">
      <alignment vertical="center"/>
    </xf>
    <xf numFmtId="165" fontId="4" fillId="2" borderId="1" xfId="0" applyNumberFormat="1" applyFont="1" applyFill="1" applyBorder="1" applyAlignment="1">
      <alignment horizontal="right" vertical="center"/>
    </xf>
    <xf numFmtId="1" fontId="4" fillId="2" borderId="1" xfId="0" applyNumberFormat="1" applyFont="1" applyFill="1" applyBorder="1" applyAlignment="1">
      <alignment horizontal="right" vertical="center"/>
    </xf>
    <xf numFmtId="3" fontId="4" fillId="2" borderId="1" xfId="0" applyNumberFormat="1" applyFont="1" applyFill="1" applyBorder="1" applyAlignment="1">
      <alignment horizontal="right" vertical="center"/>
    </xf>
    <xf numFmtId="0" fontId="2" fillId="2" borderId="1" xfId="0" applyFont="1" applyFill="1" applyBorder="1" applyAlignment="1">
      <alignment horizontal="center" vertical="center"/>
    </xf>
    <xf numFmtId="167" fontId="2" fillId="2" borderId="1" xfId="18" applyNumberFormat="1" applyFont="1" applyFill="1" applyBorder="1" applyAlignment="1">
      <alignment vertical="center"/>
    </xf>
    <xf numFmtId="3" fontId="2" fillId="2" borderId="1" xfId="0" applyNumberFormat="1" applyFont="1" applyFill="1" applyBorder="1" applyAlignment="1">
      <alignment horizontal="center" vertical="center"/>
    </xf>
    <xf numFmtId="3" fontId="2" fillId="2" borderId="1" xfId="0" applyNumberFormat="1" applyFont="1" applyFill="1" applyBorder="1" applyAlignment="1">
      <alignment horizontal="right" vertical="center"/>
    </xf>
    <xf numFmtId="0" fontId="3" fillId="0" borderId="0" xfId="0" applyFont="1" applyFill="1" applyBorder="1" applyAlignment="1">
      <alignment horizontal="right" vertical="center" wrapText="1"/>
    </xf>
    <xf numFmtId="3"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165" fontId="2" fillId="0" borderId="0" xfId="0" applyNumberFormat="1" applyFont="1" applyFill="1" applyBorder="1" applyAlignment="1">
      <alignment horizontal="right" vertical="center"/>
    </xf>
    <xf numFmtId="0" fontId="0" fillId="0" borderId="0" xfId="0" applyFill="1" applyBorder="1" applyAlignment="1">
      <alignment horizontal="right"/>
    </xf>
    <xf numFmtId="3" fontId="2" fillId="0" borderId="0" xfId="0" applyNumberFormat="1" applyFont="1" applyAlignment="1">
      <alignment horizontal="left" vertical="center"/>
    </xf>
    <xf numFmtId="0" fontId="0" fillId="2" borderId="1" xfId="0" applyFill="1" applyBorder="1"/>
    <xf numFmtId="165" fontId="0" fillId="2" borderId="1" xfId="0" applyNumberFormat="1" applyFill="1" applyBorder="1"/>
    <xf numFmtId="14" fontId="2" fillId="2" borderId="1" xfId="0" applyNumberFormat="1" applyFont="1" applyFill="1" applyBorder="1" applyAlignment="1">
      <alignment horizontal="center"/>
    </xf>
    <xf numFmtId="165" fontId="2" fillId="2"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65" fontId="4" fillId="2" borderId="1" xfId="0" applyNumberFormat="1" applyFont="1" applyFill="1" applyBorder="1" applyAlignment="1" quotePrefix="1">
      <alignment horizontal="right" vertical="center"/>
    </xf>
    <xf numFmtId="0" fontId="2" fillId="0" borderId="0" xfId="0" applyFont="1" applyAlignment="1">
      <alignment vertical="center" wrapText="1"/>
    </xf>
    <xf numFmtId="0" fontId="4" fillId="0" borderId="4" xfId="0" applyFont="1" applyBorder="1" applyAlignment="1">
      <alignment horizontal="left" vertical="center"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6" fillId="3" borderId="1"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3" borderId="1" xfId="0" applyFont="1" applyFill="1" applyBorder="1" applyAlignment="1">
      <alignment horizontal="lef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3" fillId="0" borderId="1" xfId="0" applyFont="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4" fillId="2" borderId="2" xfId="0" applyFont="1" applyFill="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Normal 2" xfId="20"/>
    <cellStyle name="Comma 2" xfId="21"/>
    <cellStyle name="Comma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6"/>
  <sheetViews>
    <sheetView workbookViewId="0" topLeftCell="A1">
      <selection activeCell="B1" sqref="B1"/>
    </sheetView>
  </sheetViews>
  <sheetFormatPr defaultColWidth="15.57421875" defaultRowHeight="15"/>
  <cols>
    <col min="1" max="1" width="92.57421875" style="1" bestFit="1" customWidth="1"/>
    <col min="2" max="2" width="9.57421875" style="1" customWidth="1"/>
    <col min="3" max="3" width="30.00390625" style="1" customWidth="1"/>
    <col min="4" max="4" width="37.00390625" style="9" customWidth="1"/>
    <col min="5" max="5" width="19.421875" style="9" customWidth="1"/>
    <col min="6" max="16384" width="15.57421875" style="9" customWidth="1"/>
  </cols>
  <sheetData>
    <row r="1" ht="15">
      <c r="A1" s="6" t="s">
        <v>84</v>
      </c>
    </row>
    <row r="3" spans="1:7" s="51" customFormat="1" ht="15">
      <c r="A3" s="50" t="s">
        <v>226</v>
      </c>
      <c r="B3" s="25"/>
      <c r="C3" s="25"/>
      <c r="D3" s="18"/>
      <c r="E3" s="18"/>
      <c r="F3" s="18"/>
      <c r="G3" s="18"/>
    </row>
    <row r="4" spans="1:5" s="51" customFormat="1" ht="15">
      <c r="A4" s="83"/>
      <c r="B4" s="79"/>
      <c r="C4" s="79" t="s">
        <v>191</v>
      </c>
      <c r="D4" s="79" t="s">
        <v>192</v>
      </c>
      <c r="E4" s="79" t="s">
        <v>239</v>
      </c>
    </row>
    <row r="5" spans="1:5" s="51" customFormat="1" ht="15.75">
      <c r="A5" s="84" t="s">
        <v>198</v>
      </c>
      <c r="B5" s="81"/>
      <c r="C5" s="81"/>
      <c r="D5" s="81"/>
      <c r="E5" s="81"/>
    </row>
    <row r="6" spans="1:5" s="51" customFormat="1" ht="15">
      <c r="A6" s="86" t="s">
        <v>199</v>
      </c>
      <c r="B6" s="77" t="s">
        <v>15</v>
      </c>
      <c r="C6" s="90" t="s">
        <v>197</v>
      </c>
      <c r="D6" s="78" t="s">
        <v>195</v>
      </c>
      <c r="E6" s="78" t="s">
        <v>240</v>
      </c>
    </row>
    <row r="7" spans="1:5" s="51" customFormat="1" ht="15">
      <c r="A7" s="86" t="s">
        <v>119</v>
      </c>
      <c r="B7" s="77" t="s">
        <v>15</v>
      </c>
      <c r="C7" s="90" t="s">
        <v>197</v>
      </c>
      <c r="D7" s="78" t="s">
        <v>200</v>
      </c>
      <c r="E7" s="78" t="s">
        <v>240</v>
      </c>
    </row>
    <row r="8" spans="1:5" s="51" customFormat="1" ht="15">
      <c r="A8" s="86" t="s">
        <v>120</v>
      </c>
      <c r="B8" s="77" t="s">
        <v>15</v>
      </c>
      <c r="C8" s="90" t="s">
        <v>197</v>
      </c>
      <c r="D8" s="78" t="s">
        <v>201</v>
      </c>
      <c r="E8" s="78" t="s">
        <v>240</v>
      </c>
    </row>
    <row r="9" spans="1:5" s="51" customFormat="1" ht="15">
      <c r="A9" s="86" t="s">
        <v>180</v>
      </c>
      <c r="B9" s="77" t="s">
        <v>15</v>
      </c>
      <c r="C9" s="90" t="s">
        <v>197</v>
      </c>
      <c r="D9" s="78" t="s">
        <v>196</v>
      </c>
      <c r="E9" s="78" t="s">
        <v>240</v>
      </c>
    </row>
    <row r="10" spans="1:5" s="51" customFormat="1" ht="15">
      <c r="A10" s="86" t="s">
        <v>204</v>
      </c>
      <c r="B10" s="77" t="s">
        <v>15</v>
      </c>
      <c r="C10" s="91" t="s">
        <v>203</v>
      </c>
      <c r="D10" s="78" t="s">
        <v>196</v>
      </c>
      <c r="E10" s="78" t="s">
        <v>240</v>
      </c>
    </row>
    <row r="11" spans="1:5" s="51" customFormat="1" ht="15">
      <c r="A11" s="86" t="s">
        <v>118</v>
      </c>
      <c r="B11" s="77" t="s">
        <v>15</v>
      </c>
      <c r="C11" s="91" t="s">
        <v>203</v>
      </c>
      <c r="D11" s="78" t="s">
        <v>205</v>
      </c>
      <c r="E11" s="78" t="s">
        <v>240</v>
      </c>
    </row>
    <row r="12" spans="1:5" s="51" customFormat="1" ht="15">
      <c r="A12" s="86" t="s">
        <v>158</v>
      </c>
      <c r="B12" s="77" t="s">
        <v>15</v>
      </c>
      <c r="C12" s="91" t="s">
        <v>203</v>
      </c>
      <c r="D12" s="78" t="s">
        <v>206</v>
      </c>
      <c r="E12" s="78" t="s">
        <v>240</v>
      </c>
    </row>
    <row r="13" spans="1:5" s="51" customFormat="1" ht="15">
      <c r="A13" s="86" t="s">
        <v>182</v>
      </c>
      <c r="B13" s="77" t="s">
        <v>15</v>
      </c>
      <c r="C13" s="91" t="s">
        <v>203</v>
      </c>
      <c r="D13" s="78" t="s">
        <v>195</v>
      </c>
      <c r="E13" s="78" t="s">
        <v>240</v>
      </c>
    </row>
    <row r="14" spans="1:5" s="51" customFormat="1" ht="15">
      <c r="A14" s="86" t="s">
        <v>183</v>
      </c>
      <c r="B14" s="77" t="s">
        <v>15</v>
      </c>
      <c r="C14" s="91" t="s">
        <v>203</v>
      </c>
      <c r="D14" s="78" t="s">
        <v>207</v>
      </c>
      <c r="E14" s="78" t="s">
        <v>240</v>
      </c>
    </row>
    <row r="15" spans="1:5" s="51" customFormat="1" ht="15">
      <c r="A15" s="86" t="s">
        <v>184</v>
      </c>
      <c r="B15" s="77" t="s">
        <v>15</v>
      </c>
      <c r="C15" s="91" t="s">
        <v>203</v>
      </c>
      <c r="D15" s="78" t="s">
        <v>210</v>
      </c>
      <c r="E15" s="78" t="s">
        <v>240</v>
      </c>
    </row>
    <row r="16" spans="1:5" s="51" customFormat="1" ht="15">
      <c r="A16" s="86" t="s">
        <v>185</v>
      </c>
      <c r="B16" s="77" t="s">
        <v>15</v>
      </c>
      <c r="C16" s="91" t="s">
        <v>203</v>
      </c>
      <c r="D16" s="78" t="s">
        <v>211</v>
      </c>
      <c r="E16" s="78" t="s">
        <v>240</v>
      </c>
    </row>
    <row r="17" spans="1:5" s="51" customFormat="1" ht="12.75" customHeight="1">
      <c r="A17" s="86" t="s">
        <v>121</v>
      </c>
      <c r="B17" s="77" t="s">
        <v>15</v>
      </c>
      <c r="C17" s="91" t="s">
        <v>203</v>
      </c>
      <c r="D17" s="78" t="s">
        <v>212</v>
      </c>
      <c r="E17" s="78" t="s">
        <v>240</v>
      </c>
    </row>
    <row r="18" spans="1:5" s="51" customFormat="1" ht="12.75" customHeight="1">
      <c r="A18" s="86" t="s">
        <v>122</v>
      </c>
      <c r="B18" s="77" t="s">
        <v>15</v>
      </c>
      <c r="C18" s="91" t="s">
        <v>203</v>
      </c>
      <c r="D18" s="78" t="s">
        <v>213</v>
      </c>
      <c r="E18" s="78" t="s">
        <v>240</v>
      </c>
    </row>
    <row r="19" spans="1:5" s="51" customFormat="1" ht="12.75" customHeight="1">
      <c r="A19" s="86" t="s">
        <v>123</v>
      </c>
      <c r="B19" s="77" t="s">
        <v>15</v>
      </c>
      <c r="C19" s="91" t="s">
        <v>203</v>
      </c>
      <c r="D19" s="78" t="s">
        <v>214</v>
      </c>
      <c r="E19" s="78" t="s">
        <v>240</v>
      </c>
    </row>
    <row r="20" spans="1:5" s="51" customFormat="1" ht="15">
      <c r="A20" s="86" t="s">
        <v>172</v>
      </c>
      <c r="B20" s="77" t="s">
        <v>15</v>
      </c>
      <c r="C20" s="91" t="s">
        <v>203</v>
      </c>
      <c r="D20" s="78" t="s">
        <v>215</v>
      </c>
      <c r="E20" s="78" t="s">
        <v>240</v>
      </c>
    </row>
    <row r="21" spans="1:5" s="51" customFormat="1" ht="15">
      <c r="A21" s="86" t="s">
        <v>124</v>
      </c>
      <c r="B21" s="77" t="s">
        <v>15</v>
      </c>
      <c r="C21" s="91" t="s">
        <v>203</v>
      </c>
      <c r="D21" s="78" t="s">
        <v>216</v>
      </c>
      <c r="E21" s="78" t="s">
        <v>240</v>
      </c>
    </row>
    <row r="22" spans="1:5" s="51" customFormat="1" ht="15">
      <c r="A22" s="86" t="s">
        <v>173</v>
      </c>
      <c r="B22" s="77" t="s">
        <v>15</v>
      </c>
      <c r="C22" s="91" t="s">
        <v>203</v>
      </c>
      <c r="D22" s="78" t="s">
        <v>217</v>
      </c>
      <c r="E22" s="78" t="s">
        <v>240</v>
      </c>
    </row>
    <row r="23" spans="1:5" s="51" customFormat="1" ht="127.5">
      <c r="A23" s="87" t="s">
        <v>174</v>
      </c>
      <c r="B23" s="77" t="s">
        <v>15</v>
      </c>
      <c r="C23" s="77" t="s">
        <v>218</v>
      </c>
      <c r="D23" s="82" t="s">
        <v>219</v>
      </c>
      <c r="E23" s="78" t="s">
        <v>243</v>
      </c>
    </row>
    <row r="24" spans="1:5" s="51" customFormat="1" ht="127.5">
      <c r="A24" s="87" t="s">
        <v>175</v>
      </c>
      <c r="B24" s="77" t="s">
        <v>15</v>
      </c>
      <c r="C24" s="77" t="s">
        <v>218</v>
      </c>
      <c r="D24" s="82" t="s">
        <v>220</v>
      </c>
      <c r="E24" s="78" t="s">
        <v>243</v>
      </c>
    </row>
    <row r="25" spans="1:5" s="51" customFormat="1" ht="15">
      <c r="A25" s="86" t="s">
        <v>186</v>
      </c>
      <c r="B25" s="77" t="s">
        <v>15</v>
      </c>
      <c r="C25" s="77" t="s">
        <v>221</v>
      </c>
      <c r="D25" s="78" t="s">
        <v>246</v>
      </c>
      <c r="E25" s="78" t="s">
        <v>240</v>
      </c>
    </row>
    <row r="26" spans="1:5" s="51" customFormat="1" ht="12.75" customHeight="1">
      <c r="A26" s="86" t="s">
        <v>178</v>
      </c>
      <c r="B26" s="77" t="s">
        <v>223</v>
      </c>
      <c r="C26" s="77" t="s">
        <v>222</v>
      </c>
      <c r="D26" s="82" t="s">
        <v>247</v>
      </c>
      <c r="E26" s="78" t="s">
        <v>242</v>
      </c>
    </row>
    <row r="27" spans="1:5" s="51" customFormat="1" ht="24">
      <c r="A27" s="86" t="s">
        <v>176</v>
      </c>
      <c r="B27" s="77" t="s">
        <v>223</v>
      </c>
      <c r="C27" s="77" t="s">
        <v>224</v>
      </c>
      <c r="D27" s="82" t="s">
        <v>248</v>
      </c>
      <c r="E27" s="78" t="s">
        <v>240</v>
      </c>
    </row>
    <row r="28" spans="1:5" s="51" customFormat="1" ht="15">
      <c r="A28" s="86" t="s">
        <v>177</v>
      </c>
      <c r="B28" s="77" t="s">
        <v>223</v>
      </c>
      <c r="C28" s="80" t="s">
        <v>225</v>
      </c>
      <c r="D28" s="82" t="s">
        <v>249</v>
      </c>
      <c r="E28" s="78" t="s">
        <v>242</v>
      </c>
    </row>
    <row r="29" spans="1:5" s="51" customFormat="1" ht="15.75">
      <c r="A29" s="84" t="s">
        <v>202</v>
      </c>
      <c r="B29" s="81"/>
      <c r="C29" s="81"/>
      <c r="D29" s="81"/>
      <c r="E29" s="81"/>
    </row>
    <row r="30" spans="1:5" s="51" customFormat="1" ht="15">
      <c r="A30" s="86" t="s">
        <v>104</v>
      </c>
      <c r="B30" s="77" t="s">
        <v>193</v>
      </c>
      <c r="C30" s="80"/>
      <c r="D30" s="78" t="s">
        <v>209</v>
      </c>
      <c r="E30" s="78" t="s">
        <v>241</v>
      </c>
    </row>
    <row r="31" spans="1:5" s="51" customFormat="1" ht="15">
      <c r="A31" s="86" t="s">
        <v>106</v>
      </c>
      <c r="B31" s="77" t="s">
        <v>193</v>
      </c>
      <c r="C31" s="80"/>
      <c r="D31" s="78" t="s">
        <v>200</v>
      </c>
      <c r="E31" s="78" t="s">
        <v>241</v>
      </c>
    </row>
    <row r="32" spans="1:5" s="51" customFormat="1" ht="15">
      <c r="A32" s="86" t="s">
        <v>107</v>
      </c>
      <c r="B32" s="77" t="s">
        <v>193</v>
      </c>
      <c r="C32" s="80"/>
      <c r="D32" s="78" t="s">
        <v>201</v>
      </c>
      <c r="E32" s="78" t="s">
        <v>241</v>
      </c>
    </row>
    <row r="33" spans="1:5" s="51" customFormat="1" ht="15">
      <c r="A33" s="86" t="s">
        <v>101</v>
      </c>
      <c r="B33" s="77" t="s">
        <v>193</v>
      </c>
      <c r="C33" s="80"/>
      <c r="D33" s="78" t="s">
        <v>208</v>
      </c>
      <c r="E33" s="78" t="s">
        <v>241</v>
      </c>
    </row>
    <row r="34" spans="1:5" s="51" customFormat="1" ht="15">
      <c r="A34" s="86" t="s">
        <v>102</v>
      </c>
      <c r="B34" s="77" t="s">
        <v>193</v>
      </c>
      <c r="C34" s="80"/>
      <c r="D34" s="78" t="s">
        <v>205</v>
      </c>
      <c r="E34" s="78" t="s">
        <v>241</v>
      </c>
    </row>
    <row r="35" spans="1:5" s="51" customFormat="1" ht="15">
      <c r="A35" s="86" t="s">
        <v>103</v>
      </c>
      <c r="B35" s="77" t="s">
        <v>193</v>
      </c>
      <c r="C35" s="80"/>
      <c r="D35" s="78" t="s">
        <v>206</v>
      </c>
      <c r="E35" s="78" t="s">
        <v>241</v>
      </c>
    </row>
    <row r="36" spans="1:5" s="51" customFormat="1" ht="15">
      <c r="A36" s="86" t="s">
        <v>54</v>
      </c>
      <c r="B36" s="77" t="s">
        <v>193</v>
      </c>
      <c r="C36" s="80"/>
      <c r="D36" s="78" t="s">
        <v>207</v>
      </c>
      <c r="E36" s="78" t="s">
        <v>241</v>
      </c>
    </row>
    <row r="37" spans="1:5" s="51" customFormat="1" ht="15">
      <c r="A37" s="86" t="s">
        <v>55</v>
      </c>
      <c r="B37" s="77" t="s">
        <v>193</v>
      </c>
      <c r="C37" s="80"/>
      <c r="D37" s="78" t="s">
        <v>210</v>
      </c>
      <c r="E37" s="78" t="s">
        <v>241</v>
      </c>
    </row>
    <row r="38" spans="1:5" s="51" customFormat="1" ht="15">
      <c r="A38" s="86" t="s">
        <v>105</v>
      </c>
      <c r="B38" s="77" t="s">
        <v>193</v>
      </c>
      <c r="C38" s="80"/>
      <c r="D38" s="78" t="s">
        <v>211</v>
      </c>
      <c r="E38" s="78" t="s">
        <v>241</v>
      </c>
    </row>
    <row r="39" spans="1:5" s="51" customFormat="1" ht="12.75" customHeight="1">
      <c r="A39" s="86" t="s">
        <v>108</v>
      </c>
      <c r="B39" s="77" t="s">
        <v>193</v>
      </c>
      <c r="C39" s="80"/>
      <c r="D39" s="78" t="s">
        <v>227</v>
      </c>
      <c r="E39" s="78" t="s">
        <v>241</v>
      </c>
    </row>
    <row r="40" spans="1:5" s="51" customFormat="1" ht="12.75" customHeight="1">
      <c r="A40" s="86" t="s">
        <v>109</v>
      </c>
      <c r="B40" s="77" t="s">
        <v>193</v>
      </c>
      <c r="C40" s="80"/>
      <c r="D40" s="78" t="s">
        <v>228</v>
      </c>
      <c r="E40" s="78" t="s">
        <v>241</v>
      </c>
    </row>
    <row r="41" spans="1:5" s="51" customFormat="1" ht="12.75" customHeight="1">
      <c r="A41" s="86" t="s">
        <v>110</v>
      </c>
      <c r="B41" s="77" t="s">
        <v>193</v>
      </c>
      <c r="C41" s="80"/>
      <c r="D41" s="78" t="s">
        <v>229</v>
      </c>
      <c r="E41" s="78" t="s">
        <v>241</v>
      </c>
    </row>
    <row r="42" spans="1:5" s="51" customFormat="1" ht="15">
      <c r="A42" s="86" t="s">
        <v>111</v>
      </c>
      <c r="B42" s="77" t="s">
        <v>193</v>
      </c>
      <c r="C42" s="80"/>
      <c r="D42" s="78" t="s">
        <v>230</v>
      </c>
      <c r="E42" s="78" t="s">
        <v>241</v>
      </c>
    </row>
    <row r="43" spans="1:5" s="51" customFormat="1" ht="15">
      <c r="A43" s="86" t="s">
        <v>112</v>
      </c>
      <c r="B43" s="77" t="s">
        <v>193</v>
      </c>
      <c r="C43" s="80"/>
      <c r="D43" s="78" t="s">
        <v>231</v>
      </c>
      <c r="E43" s="78" t="s">
        <v>241</v>
      </c>
    </row>
    <row r="44" spans="1:5" s="51" customFormat="1" ht="15">
      <c r="A44" s="86" t="s">
        <v>113</v>
      </c>
      <c r="B44" s="77" t="s">
        <v>193</v>
      </c>
      <c r="C44" s="80"/>
      <c r="D44" s="78" t="s">
        <v>232</v>
      </c>
      <c r="E44" s="78" t="s">
        <v>241</v>
      </c>
    </row>
    <row r="45" spans="1:5" s="51" customFormat="1" ht="15">
      <c r="A45" s="86" t="s">
        <v>114</v>
      </c>
      <c r="B45" s="77" t="s">
        <v>193</v>
      </c>
      <c r="C45" s="80"/>
      <c r="D45" s="78" t="s">
        <v>233</v>
      </c>
      <c r="E45" s="78" t="s">
        <v>241</v>
      </c>
    </row>
    <row r="46" spans="1:5" s="51" customFormat="1" ht="15">
      <c r="A46" s="86" t="s">
        <v>115</v>
      </c>
      <c r="B46" s="77" t="s">
        <v>193</v>
      </c>
      <c r="C46" s="80"/>
      <c r="D46" s="78" t="s">
        <v>234</v>
      </c>
      <c r="E46" s="78" t="s">
        <v>241</v>
      </c>
    </row>
    <row r="47" spans="1:5" s="51" customFormat="1" ht="15">
      <c r="A47" s="86" t="s">
        <v>190</v>
      </c>
      <c r="B47" s="77" t="s">
        <v>193</v>
      </c>
      <c r="C47" s="80"/>
      <c r="D47" s="78" t="s">
        <v>235</v>
      </c>
      <c r="E47" s="78" t="s">
        <v>241</v>
      </c>
    </row>
    <row r="48" spans="1:5" s="51" customFormat="1" ht="15.75">
      <c r="A48" s="85">
        <v>15.2</v>
      </c>
      <c r="B48" s="81"/>
      <c r="C48" s="81"/>
      <c r="D48" s="81"/>
      <c r="E48" s="81"/>
    </row>
    <row r="49" spans="1:5" s="51" customFormat="1" ht="15">
      <c r="A49" s="86" t="s">
        <v>187</v>
      </c>
      <c r="B49" s="77" t="s">
        <v>15</v>
      </c>
      <c r="C49" s="80" t="s">
        <v>197</v>
      </c>
      <c r="D49" s="78" t="s">
        <v>236</v>
      </c>
      <c r="E49" s="78" t="s">
        <v>240</v>
      </c>
    </row>
    <row r="50" spans="1:5" s="51" customFormat="1" ht="15">
      <c r="A50" s="86" t="s">
        <v>42</v>
      </c>
      <c r="B50" s="77" t="s">
        <v>15</v>
      </c>
      <c r="C50" s="80" t="s">
        <v>197</v>
      </c>
      <c r="D50" s="78" t="s">
        <v>237</v>
      </c>
      <c r="E50" s="78" t="s">
        <v>240</v>
      </c>
    </row>
    <row r="51" spans="1:5" s="51" customFormat="1" ht="15">
      <c r="A51" s="86" t="s">
        <v>43</v>
      </c>
      <c r="B51" s="77" t="s">
        <v>15</v>
      </c>
      <c r="C51" s="80" t="s">
        <v>197</v>
      </c>
      <c r="D51" s="78" t="s">
        <v>238</v>
      </c>
      <c r="E51" s="78" t="s">
        <v>240</v>
      </c>
    </row>
    <row r="52" spans="1:5" s="51" customFormat="1" ht="15">
      <c r="A52" s="86" t="s">
        <v>188</v>
      </c>
      <c r="B52" s="77" t="s">
        <v>15</v>
      </c>
      <c r="C52" s="80" t="s">
        <v>203</v>
      </c>
      <c r="D52" s="78" t="s">
        <v>236</v>
      </c>
      <c r="E52" s="78" t="s">
        <v>240</v>
      </c>
    </row>
    <row r="53" spans="1:5" s="51" customFormat="1" ht="15">
      <c r="A53" s="86" t="s">
        <v>40</v>
      </c>
      <c r="B53" s="77" t="s">
        <v>15</v>
      </c>
      <c r="C53" s="80" t="s">
        <v>203</v>
      </c>
      <c r="D53" s="78" t="s">
        <v>237</v>
      </c>
      <c r="E53" s="78" t="s">
        <v>240</v>
      </c>
    </row>
    <row r="54" spans="1:5" ht="15">
      <c r="A54" s="86" t="s">
        <v>41</v>
      </c>
      <c r="B54" s="77" t="s">
        <v>15</v>
      </c>
      <c r="C54" s="80" t="s">
        <v>203</v>
      </c>
      <c r="D54" s="78" t="s">
        <v>238</v>
      </c>
      <c r="E54" s="78" t="s">
        <v>240</v>
      </c>
    </row>
    <row r="55" spans="1:5" ht="127.5">
      <c r="A55" s="87" t="s">
        <v>138</v>
      </c>
      <c r="B55" s="77" t="s">
        <v>15</v>
      </c>
      <c r="C55" s="77" t="s">
        <v>218</v>
      </c>
      <c r="D55" s="78" t="s">
        <v>250</v>
      </c>
      <c r="E55" s="78" t="s">
        <v>243</v>
      </c>
    </row>
    <row r="56" spans="1:5" ht="15">
      <c r="A56" s="86" t="s">
        <v>139</v>
      </c>
      <c r="B56" s="77" t="s">
        <v>15</v>
      </c>
      <c r="C56" s="80" t="s">
        <v>221</v>
      </c>
      <c r="D56" s="78" t="s">
        <v>236</v>
      </c>
      <c r="E56" s="78" t="s">
        <v>240</v>
      </c>
    </row>
    <row r="57" spans="1:5" s="51" customFormat="1" ht="15.75">
      <c r="A57" s="85">
        <v>15.3</v>
      </c>
      <c r="B57" s="81"/>
      <c r="C57" s="81"/>
      <c r="D57" s="81"/>
      <c r="E57" s="81"/>
    </row>
    <row r="58" spans="1:5" ht="15">
      <c r="A58" s="86" t="s">
        <v>142</v>
      </c>
      <c r="B58" s="77" t="s">
        <v>194</v>
      </c>
      <c r="C58" s="80"/>
      <c r="D58" s="78" t="s">
        <v>209</v>
      </c>
      <c r="E58" s="78" t="s">
        <v>240</v>
      </c>
    </row>
    <row r="59" spans="1:5" ht="15">
      <c r="A59" s="86" t="s">
        <v>143</v>
      </c>
      <c r="B59" s="77" t="s">
        <v>194</v>
      </c>
      <c r="C59" s="80"/>
      <c r="D59" s="78" t="s">
        <v>200</v>
      </c>
      <c r="E59" s="78" t="s">
        <v>240</v>
      </c>
    </row>
    <row r="60" spans="1:5" ht="15">
      <c r="A60" s="86" t="s">
        <v>144</v>
      </c>
      <c r="B60" s="77" t="s">
        <v>194</v>
      </c>
      <c r="C60" s="80"/>
      <c r="D60" s="78" t="s">
        <v>201</v>
      </c>
      <c r="E60" s="78" t="s">
        <v>240</v>
      </c>
    </row>
    <row r="61" spans="1:5" ht="15">
      <c r="A61" s="86" t="s">
        <v>145</v>
      </c>
      <c r="B61" s="77" t="s">
        <v>194</v>
      </c>
      <c r="C61" s="80"/>
      <c r="D61" s="78" t="s">
        <v>208</v>
      </c>
      <c r="E61" s="78" t="s">
        <v>240</v>
      </c>
    </row>
    <row r="62" spans="1:5" ht="15">
      <c r="A62" s="86" t="s">
        <v>146</v>
      </c>
      <c r="B62" s="77" t="s">
        <v>194</v>
      </c>
      <c r="C62" s="80"/>
      <c r="D62" s="78" t="s">
        <v>205</v>
      </c>
      <c r="E62" s="78" t="s">
        <v>240</v>
      </c>
    </row>
    <row r="63" spans="1:5" ht="15">
      <c r="A63" s="86" t="s">
        <v>147</v>
      </c>
      <c r="B63" s="77" t="s">
        <v>194</v>
      </c>
      <c r="C63" s="80"/>
      <c r="D63" s="78" t="s">
        <v>206</v>
      </c>
      <c r="E63" s="78" t="s">
        <v>240</v>
      </c>
    </row>
    <row r="64" spans="1:5" ht="15">
      <c r="A64" s="86" t="s">
        <v>49</v>
      </c>
      <c r="B64" s="77" t="s">
        <v>194</v>
      </c>
      <c r="C64" s="80"/>
      <c r="D64" s="78" t="s">
        <v>207</v>
      </c>
      <c r="E64" s="78" t="s">
        <v>240</v>
      </c>
    </row>
    <row r="65" spans="1:5" ht="15">
      <c r="A65" s="86" t="s">
        <v>50</v>
      </c>
      <c r="B65" s="77" t="s">
        <v>194</v>
      </c>
      <c r="C65" s="80"/>
      <c r="D65" s="78" t="s">
        <v>210</v>
      </c>
      <c r="E65" s="78" t="s">
        <v>240</v>
      </c>
    </row>
    <row r="66" spans="1:5" ht="15">
      <c r="A66" s="86" t="s">
        <v>148</v>
      </c>
      <c r="B66" s="77" t="s">
        <v>194</v>
      </c>
      <c r="C66" s="80"/>
      <c r="D66" s="78" t="s">
        <v>211</v>
      </c>
      <c r="E66" s="78" t="s">
        <v>240</v>
      </c>
    </row>
    <row r="67" spans="1:5" s="51" customFormat="1" ht="15.75">
      <c r="A67" s="85">
        <v>18.1</v>
      </c>
      <c r="B67" s="81"/>
      <c r="C67" s="81"/>
      <c r="D67" s="81"/>
      <c r="E67" s="81"/>
    </row>
    <row r="68" spans="1:5" ht="15">
      <c r="A68" s="86" t="s">
        <v>87</v>
      </c>
      <c r="B68" s="77" t="s">
        <v>193</v>
      </c>
      <c r="C68" s="80"/>
      <c r="D68" s="78" t="s">
        <v>251</v>
      </c>
      <c r="E68" s="78" t="s">
        <v>241</v>
      </c>
    </row>
    <row r="69" spans="1:5" ht="15">
      <c r="A69" s="86" t="s">
        <v>85</v>
      </c>
      <c r="B69" s="77" t="s">
        <v>193</v>
      </c>
      <c r="C69" s="80"/>
      <c r="D69" s="78" t="s">
        <v>252</v>
      </c>
      <c r="E69" s="78" t="s">
        <v>241</v>
      </c>
    </row>
    <row r="70" spans="1:5" ht="15">
      <c r="A70" s="86" t="s">
        <v>164</v>
      </c>
      <c r="B70" s="77" t="s">
        <v>193</v>
      </c>
      <c r="C70" s="80"/>
      <c r="D70" s="78" t="s">
        <v>253</v>
      </c>
      <c r="E70" s="78" t="s">
        <v>241</v>
      </c>
    </row>
    <row r="71" spans="1:5" ht="15">
      <c r="A71" s="86" t="s">
        <v>86</v>
      </c>
      <c r="B71" s="77" t="s">
        <v>193</v>
      </c>
      <c r="C71" s="80"/>
      <c r="D71" s="78" t="s">
        <v>254</v>
      </c>
      <c r="E71" s="78" t="s">
        <v>241</v>
      </c>
    </row>
    <row r="72" spans="1:5" ht="24">
      <c r="A72" s="86" t="s">
        <v>88</v>
      </c>
      <c r="B72" s="77" t="s">
        <v>193</v>
      </c>
      <c r="C72" s="80"/>
      <c r="D72" s="78" t="s">
        <v>255</v>
      </c>
      <c r="E72" s="78" t="s">
        <v>241</v>
      </c>
    </row>
    <row r="73" spans="1:5" ht="15">
      <c r="A73" s="86" t="s">
        <v>94</v>
      </c>
      <c r="B73" s="77" t="s">
        <v>193</v>
      </c>
      <c r="C73" s="80"/>
      <c r="D73" s="78" t="s">
        <v>246</v>
      </c>
      <c r="E73" s="78" t="s">
        <v>241</v>
      </c>
    </row>
    <row r="75" ht="15">
      <c r="A75" s="88" t="s">
        <v>244</v>
      </c>
    </row>
    <row r="76" ht="15">
      <c r="A76" s="89" t="s">
        <v>245</v>
      </c>
    </row>
  </sheetData>
  <printOptions/>
  <pageMargins left="0.7086614173228347" right="0.7086614173228347" top="0.7480314960629921" bottom="0.7480314960629921" header="0.31496062992125984" footer="0.31496062992125984"/>
  <pageSetup horizontalDpi="600" verticalDpi="600" orientation="landscape" paperSize="9" scale="94" r:id="rId1"/>
  <headerFooter>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workbookViewId="0" topLeftCell="A1">
      <selection activeCell="B1" sqref="B1"/>
    </sheetView>
  </sheetViews>
  <sheetFormatPr defaultColWidth="8.8515625" defaultRowHeight="15" customHeight="1"/>
  <cols>
    <col min="1" max="1" width="75.421875" style="41" customWidth="1"/>
    <col min="2" max="2" width="24.28125" style="41" customWidth="1"/>
    <col min="3" max="3" width="31.7109375" style="41" customWidth="1"/>
    <col min="4" max="16384" width="8.8515625" style="12" customWidth="1"/>
  </cols>
  <sheetData>
    <row r="1" ht="15" customHeight="1">
      <c r="A1" s="54" t="s">
        <v>99</v>
      </c>
    </row>
    <row r="3" spans="1:3" ht="15" customHeight="1">
      <c r="A3" s="159" t="s">
        <v>9</v>
      </c>
      <c r="B3" s="160"/>
      <c r="C3" s="161"/>
    </row>
    <row r="4" spans="1:3" ht="15" customHeight="1">
      <c r="A4" s="53" t="s">
        <v>160</v>
      </c>
      <c r="B4" s="5" t="s">
        <v>350</v>
      </c>
      <c r="C4" s="4"/>
    </row>
    <row r="5" spans="1:3" ht="15" customHeight="1">
      <c r="A5" s="53" t="s">
        <v>161</v>
      </c>
      <c r="B5" s="5" t="s">
        <v>351</v>
      </c>
      <c r="C5" s="4"/>
    </row>
    <row r="6" spans="1:3" ht="60" customHeight="1">
      <c r="A6" s="55" t="s">
        <v>13</v>
      </c>
      <c r="B6" s="157"/>
      <c r="C6" s="158"/>
    </row>
    <row r="7" spans="1:3" ht="15" customHeight="1">
      <c r="A7" s="56" t="s">
        <v>162</v>
      </c>
      <c r="B7" s="5" t="s">
        <v>350</v>
      </c>
      <c r="C7" s="4"/>
    </row>
    <row r="8" spans="1:3" ht="60" customHeight="1">
      <c r="A8" s="55" t="s">
        <v>32</v>
      </c>
      <c r="B8" s="166" t="s">
        <v>361</v>
      </c>
      <c r="C8" s="158"/>
    </row>
    <row r="9" spans="1:3" ht="15" customHeight="1">
      <c r="A9" s="148" t="s">
        <v>163</v>
      </c>
      <c r="B9" s="162"/>
      <c r="C9" s="149"/>
    </row>
    <row r="10" spans="1:7" ht="15" customHeight="1">
      <c r="A10" s="53" t="s">
        <v>87</v>
      </c>
      <c r="B10" s="111">
        <v>0</v>
      </c>
      <c r="C10" s="4" t="s">
        <v>89</v>
      </c>
      <c r="G10" s="15"/>
    </row>
    <row r="11" spans="1:7" ht="15" customHeight="1">
      <c r="A11" s="53" t="s">
        <v>85</v>
      </c>
      <c r="B11" s="111">
        <v>0</v>
      </c>
      <c r="C11" s="4" t="s">
        <v>90</v>
      </c>
      <c r="E11" s="100"/>
      <c r="G11" s="15"/>
    </row>
    <row r="12" spans="1:7" ht="15" customHeight="1">
      <c r="A12" s="53" t="s">
        <v>164</v>
      </c>
      <c r="B12" s="111">
        <v>1041</v>
      </c>
      <c r="C12" s="4" t="s">
        <v>91</v>
      </c>
      <c r="E12" s="101"/>
      <c r="G12" s="15"/>
    </row>
    <row r="13" spans="1:7" ht="15" customHeight="1">
      <c r="A13" s="53" t="s">
        <v>86</v>
      </c>
      <c r="B13" s="111">
        <v>15320</v>
      </c>
      <c r="C13" s="4" t="s">
        <v>92</v>
      </c>
      <c r="E13" s="101"/>
      <c r="G13" s="14"/>
    </row>
    <row r="14" spans="1:7" ht="30" customHeight="1">
      <c r="A14" s="52" t="s">
        <v>88</v>
      </c>
      <c r="B14" s="111">
        <v>0</v>
      </c>
      <c r="C14" s="4" t="s">
        <v>93</v>
      </c>
      <c r="G14" s="14"/>
    </row>
    <row r="15" spans="1:7" ht="15" customHeight="1">
      <c r="A15" s="52" t="s">
        <v>94</v>
      </c>
      <c r="B15" s="111">
        <v>16361</v>
      </c>
      <c r="C15" s="4"/>
      <c r="G15" s="14"/>
    </row>
    <row r="16" spans="1:3" ht="15" customHeight="1">
      <c r="A16" s="148" t="s">
        <v>82</v>
      </c>
      <c r="B16" s="162"/>
      <c r="C16" s="149"/>
    </row>
    <row r="17" spans="1:3" ht="15" customHeight="1">
      <c r="A17" s="57" t="s">
        <v>83</v>
      </c>
      <c r="B17" s="157" t="s">
        <v>352</v>
      </c>
      <c r="C17" s="158"/>
    </row>
    <row r="18" spans="1:3" ht="15" customHeight="1">
      <c r="A18" s="148" t="s">
        <v>95</v>
      </c>
      <c r="B18" s="162"/>
      <c r="C18" s="149"/>
    </row>
    <row r="19" spans="1:3" ht="15" customHeight="1">
      <c r="A19" s="53" t="s">
        <v>10</v>
      </c>
      <c r="B19" s="5"/>
      <c r="C19" s="4"/>
    </row>
    <row r="20" spans="1:3" ht="15" customHeight="1">
      <c r="A20" s="53" t="s">
        <v>11</v>
      </c>
      <c r="B20" s="5"/>
      <c r="C20" s="4"/>
    </row>
    <row r="21" spans="1:3" ht="15" customHeight="1">
      <c r="A21" s="53" t="s">
        <v>12</v>
      </c>
      <c r="B21" s="5" t="s">
        <v>353</v>
      </c>
      <c r="C21" s="4"/>
    </row>
    <row r="22" spans="1:3" ht="15" customHeight="1">
      <c r="A22" s="163" t="s">
        <v>96</v>
      </c>
      <c r="B22" s="164"/>
      <c r="C22" s="165"/>
    </row>
    <row r="23" spans="1:3" ht="15" customHeight="1">
      <c r="A23" s="4" t="s">
        <v>10</v>
      </c>
      <c r="B23" s="5" t="s">
        <v>353</v>
      </c>
      <c r="C23" s="4"/>
    </row>
    <row r="24" spans="1:3" ht="15" customHeight="1">
      <c r="A24" s="4" t="s">
        <v>33</v>
      </c>
      <c r="B24" s="5"/>
      <c r="C24" s="4"/>
    </row>
    <row r="25" spans="1:3" ht="30" customHeight="1">
      <c r="A25" s="58" t="s">
        <v>34</v>
      </c>
      <c r="B25" s="127" t="s">
        <v>241</v>
      </c>
      <c r="C25" s="59" t="s">
        <v>97</v>
      </c>
    </row>
    <row r="26" spans="1:3" ht="15" customHeight="1">
      <c r="A26" s="163" t="s">
        <v>35</v>
      </c>
      <c r="B26" s="164"/>
      <c r="C26" s="165"/>
    </row>
    <row r="27" spans="1:3" ht="90" customHeight="1">
      <c r="A27" s="4" t="s">
        <v>98</v>
      </c>
      <c r="B27" s="157" t="s">
        <v>354</v>
      </c>
      <c r="C27" s="158"/>
    </row>
  </sheetData>
  <mergeCells count="10">
    <mergeCell ref="B27:C27"/>
    <mergeCell ref="A3:C3"/>
    <mergeCell ref="A9:C9"/>
    <mergeCell ref="A16:C16"/>
    <mergeCell ref="A18:C18"/>
    <mergeCell ref="A22:C22"/>
    <mergeCell ref="A26:C26"/>
    <mergeCell ref="B6:C6"/>
    <mergeCell ref="B8:C8"/>
    <mergeCell ref="B17:C1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8"/>
  <sheetViews>
    <sheetView workbookViewId="0" topLeftCell="A1">
      <selection activeCell="C1" sqref="C1"/>
    </sheetView>
  </sheetViews>
  <sheetFormatPr defaultColWidth="8.8515625" defaultRowHeight="15" customHeight="1"/>
  <cols>
    <col min="1" max="2" width="25.57421875" style="9" customWidth="1"/>
    <col min="3" max="3" width="50.57421875" style="9" customWidth="1"/>
    <col min="4" max="16384" width="8.8515625" style="9" customWidth="1"/>
  </cols>
  <sheetData>
    <row r="1" ht="15" customHeight="1">
      <c r="A1" s="28" t="s">
        <v>130</v>
      </c>
    </row>
    <row r="2" ht="15" customHeight="1">
      <c r="A2" s="31" t="s">
        <v>31</v>
      </c>
    </row>
    <row r="3" ht="15" customHeight="1">
      <c r="A3" s="31" t="s">
        <v>131</v>
      </c>
    </row>
    <row r="5" spans="1:3" ht="30" customHeight="1">
      <c r="A5" s="8" t="s">
        <v>44</v>
      </c>
      <c r="B5" s="8" t="s">
        <v>30</v>
      </c>
      <c r="C5" s="10" t="s">
        <v>17</v>
      </c>
    </row>
    <row r="6" spans="1:3" s="128" customFormat="1" ht="30" customHeight="1">
      <c r="A6" s="97" t="s">
        <v>355</v>
      </c>
      <c r="B6" s="97" t="s">
        <v>356</v>
      </c>
      <c r="C6" s="97" t="s">
        <v>357</v>
      </c>
    </row>
    <row r="7" spans="1:3" s="128" customFormat="1" ht="30" customHeight="1">
      <c r="A7" s="97" t="s">
        <v>358</v>
      </c>
      <c r="B7" s="97" t="s">
        <v>356</v>
      </c>
      <c r="C7" s="97" t="s">
        <v>359</v>
      </c>
    </row>
    <row r="8" spans="1:3" s="128" customFormat="1" ht="30" customHeight="1">
      <c r="A8" s="97" t="s">
        <v>365</v>
      </c>
      <c r="B8" s="97" t="s">
        <v>356</v>
      </c>
      <c r="C8" s="97" t="s">
        <v>360</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4"/>
  <sheetViews>
    <sheetView tabSelected="1" workbookViewId="0" topLeftCell="A1">
      <selection activeCell="D1" sqref="D1"/>
    </sheetView>
  </sheetViews>
  <sheetFormatPr defaultColWidth="15.57421875" defaultRowHeight="15" customHeight="1"/>
  <cols>
    <col min="1" max="1" width="45.57421875" style="18" customWidth="1"/>
    <col min="2" max="6" width="18.57421875" style="18" customWidth="1"/>
    <col min="7" max="16384" width="15.57421875" style="18" customWidth="1"/>
  </cols>
  <sheetData>
    <row r="1" spans="1:6" ht="15" customHeight="1">
      <c r="A1" s="17" t="s">
        <v>157</v>
      </c>
      <c r="F1" s="17"/>
    </row>
    <row r="3" spans="1:14" s="34" customFormat="1" ht="60" customHeight="1">
      <c r="A3" s="33" t="s">
        <v>58</v>
      </c>
      <c r="B3" s="35" t="s">
        <v>59</v>
      </c>
      <c r="C3" s="35" t="s">
        <v>18</v>
      </c>
      <c r="D3" s="35" t="s">
        <v>62</v>
      </c>
      <c r="E3" s="35" t="s">
        <v>63</v>
      </c>
      <c r="F3" s="35" t="s">
        <v>57</v>
      </c>
      <c r="G3" s="30"/>
      <c r="H3" s="35" t="s">
        <v>385</v>
      </c>
      <c r="I3" s="35" t="s">
        <v>366</v>
      </c>
      <c r="J3" s="30"/>
      <c r="K3" s="30"/>
      <c r="L3" s="30"/>
      <c r="M3" s="30"/>
      <c r="N3" s="30"/>
    </row>
    <row r="4" spans="1:14" s="64" customFormat="1" ht="30" customHeight="1">
      <c r="A4" s="130" t="s">
        <v>154</v>
      </c>
      <c r="B4" s="131"/>
      <c r="C4" s="131"/>
      <c r="D4" s="131"/>
      <c r="E4" s="131"/>
      <c r="F4" s="132"/>
      <c r="G4" s="63"/>
      <c r="H4" s="129" t="s">
        <v>386</v>
      </c>
      <c r="I4" s="129"/>
      <c r="J4" s="63"/>
      <c r="K4" s="63"/>
      <c r="L4" s="63"/>
      <c r="M4" s="63"/>
      <c r="N4" s="63"/>
    </row>
    <row r="5" spans="1:9" s="15" customFormat="1" ht="45" customHeight="1">
      <c r="A5" s="16" t="s">
        <v>179</v>
      </c>
      <c r="B5" s="109">
        <v>72.88360478</v>
      </c>
      <c r="C5" s="95">
        <v>0.0178</v>
      </c>
      <c r="D5" s="95">
        <v>1.296</v>
      </c>
      <c r="E5" s="95">
        <v>2.541799999999995</v>
      </c>
      <c r="F5" s="110">
        <v>1329</v>
      </c>
      <c r="G5" s="74"/>
      <c r="H5" s="104">
        <v>1.09</v>
      </c>
      <c r="I5" s="105"/>
    </row>
    <row r="6" spans="1:14" ht="45" customHeight="1">
      <c r="A6" s="16" t="s">
        <v>119</v>
      </c>
      <c r="B6" s="103">
        <v>73.393915568</v>
      </c>
      <c r="C6" s="96">
        <v>0.0244</v>
      </c>
      <c r="D6" s="96">
        <v>1.7937</v>
      </c>
      <c r="E6" s="96">
        <v>3.5180000000000007</v>
      </c>
      <c r="F6" s="102">
        <v>671</v>
      </c>
      <c r="G6" s="15"/>
      <c r="H6" s="106"/>
      <c r="I6" s="106"/>
      <c r="J6" s="15"/>
      <c r="K6" s="15"/>
      <c r="L6" s="15"/>
      <c r="M6" s="15"/>
      <c r="N6" s="15"/>
    </row>
    <row r="7" spans="1:14" ht="45" customHeight="1">
      <c r="A7" s="16" t="s">
        <v>120</v>
      </c>
      <c r="B7" s="103">
        <v>72.388607788</v>
      </c>
      <c r="C7" s="96">
        <v>0.0258</v>
      </c>
      <c r="D7" s="96">
        <v>1.868</v>
      </c>
      <c r="E7" s="96">
        <v>3.6636999999999915</v>
      </c>
      <c r="F7" s="102">
        <v>658</v>
      </c>
      <c r="G7" s="15"/>
      <c r="H7" s="106"/>
      <c r="I7" s="106"/>
      <c r="J7" s="15"/>
      <c r="K7" s="15"/>
      <c r="L7" s="15"/>
      <c r="M7" s="15"/>
      <c r="N7" s="15"/>
    </row>
    <row r="8" spans="1:14" s="19" customFormat="1" ht="45" customHeight="1">
      <c r="A8" s="16" t="s">
        <v>180</v>
      </c>
      <c r="B8" s="103">
        <v>9.0527083353</v>
      </c>
      <c r="C8" s="96">
        <v>0.0318</v>
      </c>
      <c r="D8" s="96">
        <v>0.2877</v>
      </c>
      <c r="E8" s="96">
        <v>0.5639000000000003</v>
      </c>
      <c r="F8" s="102">
        <v>1274</v>
      </c>
      <c r="G8" s="14"/>
      <c r="H8" s="107"/>
      <c r="I8" s="107"/>
      <c r="J8" s="14"/>
      <c r="K8" s="14"/>
      <c r="L8" s="14"/>
      <c r="M8" s="14"/>
      <c r="N8" s="14"/>
    </row>
    <row r="9" spans="1:14" s="19" customFormat="1" ht="30" customHeight="1">
      <c r="A9" s="130" t="s">
        <v>153</v>
      </c>
      <c r="B9" s="131"/>
      <c r="C9" s="131"/>
      <c r="D9" s="131"/>
      <c r="E9" s="131"/>
      <c r="F9" s="132"/>
      <c r="G9" s="14"/>
      <c r="H9" s="107"/>
      <c r="I9" s="107"/>
      <c r="J9" s="14"/>
      <c r="K9" s="14"/>
      <c r="L9" s="14"/>
      <c r="M9" s="14"/>
      <c r="N9" s="14"/>
    </row>
    <row r="10" spans="1:9" s="15" customFormat="1" ht="45" customHeight="1">
      <c r="A10" s="16" t="s">
        <v>181</v>
      </c>
      <c r="B10" s="109">
        <v>47.328803195</v>
      </c>
      <c r="C10" s="95">
        <v>0.0104</v>
      </c>
      <c r="D10" s="95">
        <v>0.4933</v>
      </c>
      <c r="E10" s="95">
        <v>0.9669000000000025</v>
      </c>
      <c r="F10" s="110">
        <v>6775</v>
      </c>
      <c r="G10" s="74"/>
      <c r="H10" s="104">
        <v>0.93</v>
      </c>
      <c r="I10" s="108"/>
    </row>
    <row r="11" spans="1:14" ht="45" customHeight="1">
      <c r="A11" s="16" t="s">
        <v>118</v>
      </c>
      <c r="B11" s="103">
        <v>47.614219649</v>
      </c>
      <c r="C11" s="96">
        <v>0.0145</v>
      </c>
      <c r="D11" s="96">
        <v>0.6914</v>
      </c>
      <c r="E11" s="96">
        <v>1.3551999999999964</v>
      </c>
      <c r="F11" s="102">
        <v>3507</v>
      </c>
      <c r="G11" s="15"/>
      <c r="H11" s="15"/>
      <c r="I11" s="15"/>
      <c r="J11" s="15"/>
      <c r="K11" s="15"/>
      <c r="L11" s="15"/>
      <c r="M11" s="15"/>
      <c r="N11" s="15"/>
    </row>
    <row r="12" spans="1:14" ht="45" customHeight="1">
      <c r="A12" s="16" t="s">
        <v>158</v>
      </c>
      <c r="B12" s="103">
        <v>47.041239341</v>
      </c>
      <c r="C12" s="96">
        <v>0.015</v>
      </c>
      <c r="D12" s="96">
        <v>0.7038</v>
      </c>
      <c r="E12" s="96">
        <v>1.379400000000004</v>
      </c>
      <c r="F12" s="102">
        <v>3268</v>
      </c>
      <c r="G12" s="15"/>
      <c r="H12" s="15"/>
      <c r="I12" s="15"/>
      <c r="J12" s="15"/>
      <c r="K12" s="15"/>
      <c r="L12" s="15"/>
      <c r="M12" s="15"/>
      <c r="N12" s="15"/>
    </row>
    <row r="13" spans="1:14" ht="45" customHeight="1">
      <c r="A13" s="16" t="s">
        <v>182</v>
      </c>
      <c r="B13" s="103">
        <v>38.2889427</v>
      </c>
      <c r="C13" s="96">
        <v>0.0358</v>
      </c>
      <c r="D13" s="96">
        <v>1.3726</v>
      </c>
      <c r="E13" s="96">
        <v>2.690399999999997</v>
      </c>
      <c r="F13" s="102">
        <v>673</v>
      </c>
      <c r="G13" s="15"/>
      <c r="H13" s="15"/>
      <c r="I13" s="15"/>
      <c r="J13" s="15"/>
      <c r="K13" s="15"/>
      <c r="L13" s="15"/>
      <c r="M13" s="15"/>
      <c r="N13" s="15"/>
    </row>
    <row r="14" spans="1:14" ht="45" customHeight="1">
      <c r="A14" s="16" t="s">
        <v>183</v>
      </c>
      <c r="B14" s="103">
        <v>51.731606665</v>
      </c>
      <c r="C14" s="96">
        <v>0.0216</v>
      </c>
      <c r="D14" s="96">
        <v>1.1196</v>
      </c>
      <c r="E14" s="96">
        <v>2.194499999999998</v>
      </c>
      <c r="F14" s="102">
        <v>1448</v>
      </c>
      <c r="G14" s="15"/>
      <c r="H14" s="15"/>
      <c r="I14" s="15"/>
      <c r="J14" s="15"/>
      <c r="K14" s="15"/>
      <c r="L14" s="15"/>
      <c r="M14" s="15"/>
      <c r="N14" s="15"/>
    </row>
    <row r="15" spans="1:14" ht="45" customHeight="1">
      <c r="A15" s="16" t="s">
        <v>184</v>
      </c>
      <c r="B15" s="103">
        <v>52.276498239</v>
      </c>
      <c r="C15" s="96">
        <v>0.0136</v>
      </c>
      <c r="D15" s="96">
        <v>0.7093</v>
      </c>
      <c r="E15" s="96">
        <v>1.3902999999999963</v>
      </c>
      <c r="F15" s="102">
        <v>3617</v>
      </c>
      <c r="G15" s="15"/>
      <c r="H15" s="15"/>
      <c r="I15" s="15"/>
      <c r="J15" s="15"/>
      <c r="K15" s="15"/>
      <c r="L15" s="15"/>
      <c r="M15" s="15"/>
      <c r="N15" s="15"/>
    </row>
    <row r="16" spans="1:6" ht="45" customHeight="1">
      <c r="A16" s="16" t="s">
        <v>185</v>
      </c>
      <c r="B16" s="103">
        <v>37.104194037</v>
      </c>
      <c r="C16" s="96">
        <v>0.0226</v>
      </c>
      <c r="D16" s="96">
        <v>0.8376</v>
      </c>
      <c r="E16" s="96">
        <v>1.6417000000000002</v>
      </c>
      <c r="F16" s="102">
        <v>1710</v>
      </c>
    </row>
    <row r="17" spans="1:6" ht="45" customHeight="1">
      <c r="A17" s="16" t="s">
        <v>121</v>
      </c>
      <c r="B17" s="103">
        <v>17.916186527</v>
      </c>
      <c r="C17" s="96">
        <v>0.0595</v>
      </c>
      <c r="D17" s="96">
        <v>1.0665</v>
      </c>
      <c r="E17" s="96">
        <v>2.0905000000000005</v>
      </c>
      <c r="F17" s="102">
        <v>359</v>
      </c>
    </row>
    <row r="18" spans="1:6" ht="45" customHeight="1">
      <c r="A18" s="16" t="s">
        <v>122</v>
      </c>
      <c r="B18" s="103">
        <v>40.231226625</v>
      </c>
      <c r="C18" s="96">
        <v>0.0185</v>
      </c>
      <c r="D18" s="96">
        <v>0.7462</v>
      </c>
      <c r="E18" s="96">
        <v>1.462600000000002</v>
      </c>
      <c r="F18" s="102">
        <v>2297</v>
      </c>
    </row>
    <row r="19" spans="1:6" ht="45" customHeight="1">
      <c r="A19" s="16" t="s">
        <v>123</v>
      </c>
      <c r="B19" s="103">
        <v>63.544897291</v>
      </c>
      <c r="C19" s="96">
        <v>0.0112</v>
      </c>
      <c r="D19" s="96">
        <v>0.7141</v>
      </c>
      <c r="E19" s="96">
        <v>1.399799999999999</v>
      </c>
      <c r="F19" s="102">
        <v>4100</v>
      </c>
    </row>
    <row r="20" spans="1:6" ht="45" customHeight="1">
      <c r="A20" s="16" t="s">
        <v>172</v>
      </c>
      <c r="B20" s="103">
        <v>53.716804901</v>
      </c>
      <c r="C20" s="96">
        <v>0.0103</v>
      </c>
      <c r="D20" s="96">
        <v>0.5556</v>
      </c>
      <c r="E20" s="96">
        <v>1.0889999999999986</v>
      </c>
      <c r="F20" s="102">
        <v>5982</v>
      </c>
    </row>
    <row r="21" spans="1:6" ht="45" customHeight="1">
      <c r="A21" s="16" t="s">
        <v>124</v>
      </c>
      <c r="B21" s="103">
        <v>42.683849634</v>
      </c>
      <c r="C21" s="96">
        <v>0.0604</v>
      </c>
      <c r="D21" s="96">
        <v>2.5781</v>
      </c>
      <c r="E21" s="96">
        <v>5.053399999999996</v>
      </c>
      <c r="F21" s="102">
        <v>273</v>
      </c>
    </row>
    <row r="22" spans="1:6" ht="45" customHeight="1">
      <c r="A22" s="16" t="s">
        <v>173</v>
      </c>
      <c r="B22" s="103">
        <v>19.751524673</v>
      </c>
      <c r="C22" s="96">
        <v>0.0473</v>
      </c>
      <c r="D22" s="96">
        <v>0.9347</v>
      </c>
      <c r="E22" s="96">
        <v>1.8321000000000005</v>
      </c>
      <c r="F22" s="102">
        <v>520</v>
      </c>
    </row>
    <row r="23" spans="1:6" ht="30" customHeight="1">
      <c r="A23" s="130" t="s">
        <v>155</v>
      </c>
      <c r="B23" s="131"/>
      <c r="C23" s="131"/>
      <c r="D23" s="131"/>
      <c r="E23" s="131"/>
      <c r="F23" s="132"/>
    </row>
    <row r="24" spans="1:6" ht="45" customHeight="1">
      <c r="A24" s="16" t="s">
        <v>174</v>
      </c>
      <c r="B24" s="103">
        <v>79.980767491</v>
      </c>
      <c r="C24" s="96">
        <v>0.0046</v>
      </c>
      <c r="D24" s="96">
        <v>0.3658</v>
      </c>
      <c r="E24" s="96">
        <v>0.7168999999999954</v>
      </c>
      <c r="F24" s="102">
        <v>5790</v>
      </c>
    </row>
    <row r="25" spans="1:6" ht="45" customHeight="1">
      <c r="A25" s="16" t="s">
        <v>175</v>
      </c>
      <c r="B25" s="103">
        <v>68.393051351</v>
      </c>
      <c r="C25" s="96">
        <v>0.0207</v>
      </c>
      <c r="D25" s="96">
        <v>1.4158</v>
      </c>
      <c r="E25" s="96">
        <v>2.7772000000000077</v>
      </c>
      <c r="F25" s="102">
        <v>474</v>
      </c>
    </row>
    <row r="26" spans="1:6" ht="30" customHeight="1">
      <c r="A26" s="130" t="s">
        <v>125</v>
      </c>
      <c r="B26" s="131"/>
      <c r="C26" s="131"/>
      <c r="D26" s="131"/>
      <c r="E26" s="131"/>
      <c r="F26" s="132"/>
    </row>
    <row r="27" spans="1:6" ht="45" customHeight="1">
      <c r="A27" s="16" t="s">
        <v>186</v>
      </c>
      <c r="B27" s="103">
        <v>45.669209178</v>
      </c>
      <c r="C27" s="96">
        <v>0.0102</v>
      </c>
      <c r="D27" s="96">
        <v>0.4647</v>
      </c>
      <c r="E27" s="96">
        <v>0.910899999999998</v>
      </c>
      <c r="F27" s="102">
        <v>7447</v>
      </c>
    </row>
    <row r="28" spans="1:6" s="65" customFormat="1" ht="30" customHeight="1">
      <c r="A28" s="130" t="s">
        <v>156</v>
      </c>
      <c r="B28" s="131"/>
      <c r="C28" s="131"/>
      <c r="D28" s="131"/>
      <c r="E28" s="131"/>
      <c r="F28" s="132"/>
    </row>
    <row r="29" spans="1:6" ht="45" customHeight="1">
      <c r="A29" s="36" t="s">
        <v>178</v>
      </c>
      <c r="B29" s="103">
        <v>2211.3261138</v>
      </c>
      <c r="C29" s="96">
        <v>0.05616</v>
      </c>
      <c r="D29" s="96">
        <v>124.187671</v>
      </c>
      <c r="E29" s="96">
        <v>243.52623100000005</v>
      </c>
      <c r="F29" s="102">
        <v>2400</v>
      </c>
    </row>
    <row r="30" spans="1:6" s="65" customFormat="1" ht="30" customHeight="1">
      <c r="A30" s="133" t="s">
        <v>126</v>
      </c>
      <c r="B30" s="134"/>
      <c r="C30" s="134"/>
      <c r="D30" s="134"/>
      <c r="E30" s="134"/>
      <c r="F30" s="135"/>
    </row>
    <row r="31" spans="1:6" ht="45" customHeight="1">
      <c r="A31" s="36" t="s">
        <v>176</v>
      </c>
      <c r="B31" s="103">
        <v>512.72144317</v>
      </c>
      <c r="C31" s="96">
        <v>0.023494</v>
      </c>
      <c r="D31" s="96">
        <v>12.046074</v>
      </c>
      <c r="E31" s="96">
        <v>23.621946000000037</v>
      </c>
      <c r="F31" s="102">
        <v>2369</v>
      </c>
    </row>
    <row r="32" spans="1:6" ht="45" customHeight="1">
      <c r="A32" s="36" t="s">
        <v>177</v>
      </c>
      <c r="B32" s="103">
        <v>64.5083051</v>
      </c>
      <c r="C32" s="96">
        <v>0.046226</v>
      </c>
      <c r="D32" s="96">
        <v>2.981931</v>
      </c>
      <c r="E32" s="96">
        <v>5.845450299999996</v>
      </c>
      <c r="F32" s="102">
        <v>7275</v>
      </c>
    </row>
    <row r="34" ht="15" customHeight="1">
      <c r="A34" s="73" t="s">
        <v>171</v>
      </c>
    </row>
  </sheetData>
  <mergeCells count="7">
    <mergeCell ref="H4:I4"/>
    <mergeCell ref="A9:F9"/>
    <mergeCell ref="A4:F4"/>
    <mergeCell ref="A30:F30"/>
    <mergeCell ref="A28:F28"/>
    <mergeCell ref="A26:F26"/>
    <mergeCell ref="A23:F23"/>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&amp;C&amp;A</oddHeader>
    <oddFooter>&amp;CPage &amp;P of &amp;N</oddFooter>
  </headerFooter>
  <rowBreaks count="2" manualBreakCount="2">
    <brk id="16" max="16383" man="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
  <sheetViews>
    <sheetView workbookViewId="0" topLeftCell="A1">
      <selection activeCell="C1" sqref="C1"/>
    </sheetView>
  </sheetViews>
  <sheetFormatPr defaultColWidth="8.8515625" defaultRowHeight="15"/>
  <cols>
    <col min="1" max="1" width="46.57421875" style="1" customWidth="1"/>
    <col min="2" max="3" width="20.57421875" style="1" customWidth="1"/>
    <col min="4" max="16384" width="8.8515625" style="1" customWidth="1"/>
  </cols>
  <sheetData>
    <row r="1" spans="1:2" ht="15">
      <c r="A1" s="6" t="s">
        <v>117</v>
      </c>
      <c r="B1" s="6"/>
    </row>
    <row r="2" spans="1:2" ht="15">
      <c r="A2" s="38" t="s">
        <v>77</v>
      </c>
      <c r="B2" s="6"/>
    </row>
    <row r="4" spans="1:3" s="62" customFormat="1" ht="25.5">
      <c r="A4" s="26"/>
      <c r="B4" s="26" t="s">
        <v>64</v>
      </c>
      <c r="C4" s="26" t="s">
        <v>69</v>
      </c>
    </row>
    <row r="5" spans="1:3" ht="51">
      <c r="A5" s="16" t="s">
        <v>189</v>
      </c>
      <c r="B5" s="75"/>
      <c r="C5" s="111">
        <v>0</v>
      </c>
    </row>
    <row r="6" spans="1:3" ht="51">
      <c r="A6" s="16" t="s">
        <v>36</v>
      </c>
      <c r="B6" s="75"/>
      <c r="C6" s="111">
        <v>495</v>
      </c>
    </row>
    <row r="7" spans="1:3" ht="25.5">
      <c r="A7" s="26" t="s">
        <v>81</v>
      </c>
      <c r="B7" s="75"/>
      <c r="C7" s="111">
        <v>28183</v>
      </c>
    </row>
    <row r="8" spans="1:3" ht="15">
      <c r="A8" s="2" t="s">
        <v>19</v>
      </c>
      <c r="B8" s="75"/>
      <c r="C8" s="95">
        <f>(C5+C6)/C7*100</f>
        <v>1.7563779583436825</v>
      </c>
    </row>
    <row r="10" ht="15">
      <c r="A10" s="1" t="s">
        <v>344</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6"/>
  <sheetViews>
    <sheetView workbookViewId="0" topLeftCell="A1">
      <selection activeCell="E1" sqref="E1"/>
    </sheetView>
  </sheetViews>
  <sheetFormatPr defaultColWidth="8.7109375" defaultRowHeight="15"/>
  <cols>
    <col min="1" max="1" width="20.57421875" style="0" customWidth="1"/>
    <col min="2" max="11" width="10.57421875" style="0" customWidth="1"/>
  </cols>
  <sheetData>
    <row r="1" spans="1:11" ht="15">
      <c r="A1" s="6" t="s">
        <v>100</v>
      </c>
      <c r="B1" s="1"/>
      <c r="C1" s="1"/>
      <c r="D1" s="1"/>
      <c r="E1" s="1"/>
      <c r="F1" s="1"/>
      <c r="G1" s="1"/>
      <c r="H1" s="1"/>
      <c r="I1" s="1"/>
      <c r="J1" s="7"/>
      <c r="K1" s="1"/>
    </row>
    <row r="2" spans="1:11" ht="15">
      <c r="A2" s="38" t="s">
        <v>77</v>
      </c>
      <c r="B2" s="1"/>
      <c r="C2" s="1"/>
      <c r="D2" s="1"/>
      <c r="E2" s="1"/>
      <c r="F2" s="1"/>
      <c r="G2" s="1"/>
      <c r="H2" s="1"/>
      <c r="I2" s="1"/>
      <c r="J2" s="7"/>
      <c r="K2" s="1"/>
    </row>
    <row r="3" spans="1:11" ht="15">
      <c r="A3" s="38" t="s">
        <v>75</v>
      </c>
      <c r="B3" s="1"/>
      <c r="C3" s="1"/>
      <c r="D3" s="1"/>
      <c r="E3" s="1"/>
      <c r="F3" s="1"/>
      <c r="G3" s="1"/>
      <c r="H3" s="1"/>
      <c r="I3" s="1"/>
      <c r="J3" s="7"/>
      <c r="K3" s="1"/>
    </row>
    <row r="4" s="1" customFormat="1" ht="15" customHeight="1">
      <c r="F4" s="7"/>
    </row>
    <row r="5" spans="1:6" s="1" customFormat="1" ht="15" customHeight="1">
      <c r="A5" s="137"/>
      <c r="B5" s="137"/>
      <c r="C5" s="44" t="s">
        <v>70</v>
      </c>
      <c r="D5" s="44" t="s">
        <v>71</v>
      </c>
      <c r="F5" s="7"/>
    </row>
    <row r="6" spans="1:6" s="1" customFormat="1" ht="15" customHeight="1">
      <c r="A6" s="136" t="s">
        <v>74</v>
      </c>
      <c r="B6" s="136"/>
      <c r="C6" s="113">
        <v>41.9</v>
      </c>
      <c r="D6" s="112"/>
      <c r="F6" s="7"/>
    </row>
    <row r="7" spans="1:6" s="1" customFormat="1" ht="15" customHeight="1">
      <c r="A7" s="38"/>
      <c r="F7" s="7"/>
    </row>
    <row r="8" spans="1:6" s="1" customFormat="1" ht="15" customHeight="1">
      <c r="A8" s="142" t="s">
        <v>67</v>
      </c>
      <c r="B8" s="143"/>
      <c r="C8" s="143"/>
      <c r="D8" s="143"/>
      <c r="E8" s="144"/>
      <c r="F8" s="43"/>
    </row>
    <row r="9" spans="1:6" s="1" customFormat="1" ht="30" customHeight="1">
      <c r="A9" s="141" t="s">
        <v>68</v>
      </c>
      <c r="B9" s="141"/>
      <c r="C9" s="141"/>
      <c r="D9" s="141"/>
      <c r="E9" s="70" t="s">
        <v>343</v>
      </c>
      <c r="F9" s="25"/>
    </row>
    <row r="10" spans="1:8" s="1" customFormat="1" ht="45" customHeight="1">
      <c r="A10" s="141" t="s">
        <v>72</v>
      </c>
      <c r="B10" s="141"/>
      <c r="C10" s="141"/>
      <c r="D10" s="141"/>
      <c r="E10" s="5"/>
      <c r="F10" s="42"/>
      <c r="H10" s="41"/>
    </row>
    <row r="11" spans="1:8" s="1" customFormat="1" ht="15" customHeight="1">
      <c r="A11" s="40"/>
      <c r="B11" s="40"/>
      <c r="C11" s="40"/>
      <c r="D11" s="40"/>
      <c r="E11" s="25"/>
      <c r="F11" s="42"/>
      <c r="H11" s="41"/>
    </row>
    <row r="12" spans="1:6" s="1" customFormat="1" ht="45" customHeight="1">
      <c r="A12" s="138" t="s">
        <v>152</v>
      </c>
      <c r="B12" s="138"/>
      <c r="C12" s="32" t="s">
        <v>64</v>
      </c>
      <c r="D12" s="32" t="s">
        <v>69</v>
      </c>
      <c r="F12" s="7"/>
    </row>
    <row r="13" spans="1:6" s="1" customFormat="1" ht="15" customHeight="1">
      <c r="A13" s="137"/>
      <c r="B13" s="137"/>
      <c r="C13" s="3"/>
      <c r="D13" s="114">
        <v>28183</v>
      </c>
      <c r="F13" s="7"/>
    </row>
    <row r="14" spans="1:8" s="1" customFormat="1" ht="15" customHeight="1">
      <c r="A14" s="40"/>
      <c r="B14" s="40"/>
      <c r="C14" s="40"/>
      <c r="D14" s="40"/>
      <c r="E14" s="25"/>
      <c r="F14" s="42"/>
      <c r="H14" s="41"/>
    </row>
    <row r="15" spans="1:11" ht="15">
      <c r="A15" s="6"/>
      <c r="B15" s="1"/>
      <c r="C15" s="1"/>
      <c r="D15" s="1"/>
      <c r="E15" s="1"/>
      <c r="F15" s="1"/>
      <c r="G15" s="1"/>
      <c r="H15" s="1"/>
      <c r="I15" s="1"/>
      <c r="J15" s="7"/>
      <c r="K15" s="1"/>
    </row>
    <row r="16" spans="1:11" ht="124.35" customHeight="1">
      <c r="A16" s="146"/>
      <c r="B16" s="148" t="s">
        <v>76</v>
      </c>
      <c r="C16" s="149"/>
      <c r="D16" s="148" t="s">
        <v>116</v>
      </c>
      <c r="E16" s="149"/>
      <c r="F16" s="148" t="s">
        <v>53</v>
      </c>
      <c r="G16" s="149"/>
      <c r="H16" s="148" t="s">
        <v>80</v>
      </c>
      <c r="I16" s="149"/>
      <c r="J16" s="60" t="s">
        <v>78</v>
      </c>
      <c r="K16" s="61" t="s">
        <v>61</v>
      </c>
    </row>
    <row r="17" spans="1:11" ht="15">
      <c r="A17" s="147"/>
      <c r="B17" s="20" t="s">
        <v>14</v>
      </c>
      <c r="C17" s="20" t="s">
        <v>15</v>
      </c>
      <c r="D17" s="20" t="s">
        <v>14</v>
      </c>
      <c r="E17" s="20" t="s">
        <v>15</v>
      </c>
      <c r="F17" s="20" t="s">
        <v>14</v>
      </c>
      <c r="G17" s="20" t="s">
        <v>15</v>
      </c>
      <c r="H17" s="20" t="s">
        <v>14</v>
      </c>
      <c r="I17" s="20" t="s">
        <v>15</v>
      </c>
      <c r="J17" s="21" t="s">
        <v>15</v>
      </c>
      <c r="K17" s="37" t="s">
        <v>15</v>
      </c>
    </row>
    <row r="18" spans="1:11" ht="30" customHeight="1">
      <c r="A18" s="16" t="s">
        <v>104</v>
      </c>
      <c r="B18" s="115">
        <v>603405.894</v>
      </c>
      <c r="C18" s="76">
        <v>10.466932077104163</v>
      </c>
      <c r="D18" s="115">
        <v>3076</v>
      </c>
      <c r="E18" s="76">
        <f aca="true" t="shared" si="0" ref="E18:E23">(D18/(D$18+D$21))*100</f>
        <v>10.91438100982862</v>
      </c>
      <c r="F18" s="115">
        <v>1749</v>
      </c>
      <c r="G18" s="76">
        <f aca="true" t="shared" si="1" ref="G18:G23">(F18/(F$18+F$21))*100</f>
        <v>10.690055620072123</v>
      </c>
      <c r="H18" s="115">
        <f>D18-F18</f>
        <v>1327</v>
      </c>
      <c r="I18" s="76">
        <f>(H18/(H$18+H$21))*100</f>
        <v>11.224835053290477</v>
      </c>
      <c r="J18" s="76">
        <f>H18/D18*100</f>
        <v>43.1404421326398</v>
      </c>
      <c r="K18" s="76"/>
    </row>
    <row r="19" spans="1:11" ht="30" customHeight="1">
      <c r="A19" s="46" t="s">
        <v>106</v>
      </c>
      <c r="B19" s="115">
        <v>297107.123</v>
      </c>
      <c r="C19" s="76">
        <v>5.153744945131133</v>
      </c>
      <c r="D19" s="115">
        <v>1503</v>
      </c>
      <c r="E19" s="76">
        <f t="shared" si="0"/>
        <v>5.333002164425363</v>
      </c>
      <c r="F19" s="115">
        <v>885</v>
      </c>
      <c r="G19" s="76">
        <f t="shared" si="1"/>
        <v>5.40920481633152</v>
      </c>
      <c r="H19" s="115">
        <f aca="true" t="shared" si="2" ref="H19:H23">D19-F19</f>
        <v>618</v>
      </c>
      <c r="I19" s="76">
        <f aca="true" t="shared" si="3" ref="I19:I23">(H19/(H$18+H$21))*100</f>
        <v>5.227541871087802</v>
      </c>
      <c r="J19" s="76">
        <f aca="true" t="shared" si="4" ref="J19:J22">H19/D19*100</f>
        <v>41.11776447105788</v>
      </c>
      <c r="K19" s="76"/>
    </row>
    <row r="20" spans="1:11" ht="30" customHeight="1">
      <c r="A20" s="46" t="s">
        <v>107</v>
      </c>
      <c r="B20" s="115">
        <v>306298.771</v>
      </c>
      <c r="C20" s="76">
        <v>5.31318713197303</v>
      </c>
      <c r="D20" s="115">
        <v>1573</v>
      </c>
      <c r="E20" s="76">
        <f t="shared" si="0"/>
        <v>5.581378845403258</v>
      </c>
      <c r="F20" s="115">
        <v>864</v>
      </c>
      <c r="G20" s="76">
        <f t="shared" si="1"/>
        <v>5.280850803740603</v>
      </c>
      <c r="H20" s="115">
        <f t="shared" si="2"/>
        <v>709</v>
      </c>
      <c r="I20" s="76">
        <f t="shared" si="3"/>
        <v>5.997293182202673</v>
      </c>
      <c r="J20" s="76">
        <f t="shared" si="4"/>
        <v>45.07310870947235</v>
      </c>
      <c r="K20" s="76"/>
    </row>
    <row r="21" spans="1:11" ht="30" customHeight="1">
      <c r="A21" s="16" t="s">
        <v>101</v>
      </c>
      <c r="B21" s="115">
        <v>5161472.387</v>
      </c>
      <c r="C21" s="76">
        <v>89.53306792289585</v>
      </c>
      <c r="D21" s="115">
        <v>25107</v>
      </c>
      <c r="E21" s="76">
        <f t="shared" si="0"/>
        <v>89.08561899017138</v>
      </c>
      <c r="F21" s="115">
        <v>14612</v>
      </c>
      <c r="G21" s="76">
        <f t="shared" si="1"/>
        <v>89.30994437992787</v>
      </c>
      <c r="H21" s="115">
        <f t="shared" si="2"/>
        <v>10495</v>
      </c>
      <c r="I21" s="76">
        <f t="shared" si="3"/>
        <v>88.77516494670952</v>
      </c>
      <c r="J21" s="76">
        <f t="shared" si="4"/>
        <v>41.8010913291114</v>
      </c>
      <c r="K21" s="76"/>
    </row>
    <row r="22" spans="1:11" ht="30" customHeight="1">
      <c r="A22" s="39" t="s">
        <v>102</v>
      </c>
      <c r="B22" s="115">
        <v>2590408.2060000002</v>
      </c>
      <c r="C22" s="76">
        <v>44.93430875266732</v>
      </c>
      <c r="D22" s="115">
        <v>12604</v>
      </c>
      <c r="E22" s="76">
        <f t="shared" si="0"/>
        <v>44.72199552921975</v>
      </c>
      <c r="F22" s="115">
        <v>7462</v>
      </c>
      <c r="G22" s="76">
        <f t="shared" si="1"/>
        <v>45.608459140639326</v>
      </c>
      <c r="H22" s="115">
        <f t="shared" si="2"/>
        <v>5142</v>
      </c>
      <c r="I22" s="76">
        <f t="shared" si="3"/>
        <v>43.495178480798515</v>
      </c>
      <c r="J22" s="76">
        <f t="shared" si="4"/>
        <v>40.79657251666138</v>
      </c>
      <c r="K22" s="76"/>
    </row>
    <row r="23" spans="1:11" ht="30" customHeight="1">
      <c r="A23" s="49" t="s">
        <v>103</v>
      </c>
      <c r="B23" s="115">
        <v>2571064.1810000003</v>
      </c>
      <c r="C23" s="76">
        <v>44.59875917022853</v>
      </c>
      <c r="D23" s="115">
        <v>12503</v>
      </c>
      <c r="E23" s="76">
        <f t="shared" si="0"/>
        <v>44.36362346095164</v>
      </c>
      <c r="F23" s="115">
        <v>7150</v>
      </c>
      <c r="G23" s="76">
        <f t="shared" si="1"/>
        <v>43.70148523928855</v>
      </c>
      <c r="H23" s="115">
        <f t="shared" si="2"/>
        <v>5353</v>
      </c>
      <c r="I23" s="76">
        <f t="shared" si="3"/>
        <v>45.279986465911016</v>
      </c>
      <c r="J23" s="76">
        <f>H23/D23*100</f>
        <v>42.813724706070545</v>
      </c>
      <c r="K23" s="76"/>
    </row>
    <row r="24" spans="1:11" s="120" customFormat="1" ht="30" customHeight="1">
      <c r="A24" s="116"/>
      <c r="B24" s="117">
        <f>B18+B21</f>
        <v>5764878.281</v>
      </c>
      <c r="C24" s="118"/>
      <c r="D24" s="117">
        <f>D18+D21</f>
        <v>28183</v>
      </c>
      <c r="E24" s="118"/>
      <c r="F24" s="117">
        <f>F18+F21</f>
        <v>16361</v>
      </c>
      <c r="G24" s="118"/>
      <c r="H24" s="117">
        <f>H18+H21</f>
        <v>11822</v>
      </c>
      <c r="I24" s="118"/>
      <c r="J24" s="119">
        <f>H24/D24*100</f>
        <v>41.947273178866695</v>
      </c>
      <c r="K24" s="118"/>
    </row>
    <row r="25" spans="1:11" ht="124.35" customHeight="1">
      <c r="A25" s="140"/>
      <c r="B25" s="139" t="s">
        <v>76</v>
      </c>
      <c r="C25" s="139"/>
      <c r="D25" s="139" t="s">
        <v>116</v>
      </c>
      <c r="E25" s="139"/>
      <c r="F25" s="139" t="s">
        <v>53</v>
      </c>
      <c r="G25" s="139"/>
      <c r="H25" s="139" t="s">
        <v>80</v>
      </c>
      <c r="I25" s="139"/>
      <c r="J25" s="60" t="s">
        <v>78</v>
      </c>
      <c r="K25" s="61" t="s">
        <v>61</v>
      </c>
    </row>
    <row r="26" spans="1:11" ht="15">
      <c r="A26" s="140"/>
      <c r="B26" s="20" t="s">
        <v>14</v>
      </c>
      <c r="C26" s="20" t="s">
        <v>15</v>
      </c>
      <c r="D26" s="20" t="s">
        <v>14</v>
      </c>
      <c r="E26" s="20" t="s">
        <v>15</v>
      </c>
      <c r="F26" s="20" t="s">
        <v>14</v>
      </c>
      <c r="G26" s="20" t="s">
        <v>15</v>
      </c>
      <c r="H26" s="20" t="s">
        <v>14</v>
      </c>
      <c r="I26" s="20" t="s">
        <v>15</v>
      </c>
      <c r="J26" s="21" t="s">
        <v>15</v>
      </c>
      <c r="K26" s="37" t="s">
        <v>15</v>
      </c>
    </row>
    <row r="27" spans="1:11" ht="30" customHeight="1">
      <c r="A27" s="39" t="s">
        <v>54</v>
      </c>
      <c r="B27" s="115">
        <v>1109468.876</v>
      </c>
      <c r="C27" s="103">
        <f>(B27/(B$18+B$21))*100</f>
        <v>19.245313117132227</v>
      </c>
      <c r="D27" s="115">
        <v>5438</v>
      </c>
      <c r="E27" s="103">
        <f>(D27/(D$18+D$21))*100</f>
        <v>19.29531987368272</v>
      </c>
      <c r="F27" s="115">
        <v>2783</v>
      </c>
      <c r="G27" s="103">
        <f aca="true" t="shared" si="5" ref="G27:G29">(F27/(F$18+F$21))*100</f>
        <v>17.00996271621539</v>
      </c>
      <c r="H27" s="115">
        <f>D27-F27</f>
        <v>2655</v>
      </c>
      <c r="I27" s="103">
        <f>(H27/(H$18+H$21))*100</f>
        <v>22.458128912197598</v>
      </c>
      <c r="J27" s="103">
        <f>H27/D27*100</f>
        <v>48.82309672673777</v>
      </c>
      <c r="K27" s="103"/>
    </row>
    <row r="28" spans="1:11" ht="30" customHeight="1">
      <c r="A28" s="39" t="s">
        <v>55</v>
      </c>
      <c r="B28" s="115">
        <v>2408690.091</v>
      </c>
      <c r="C28" s="103">
        <f>(B28/(B$18+B$21))*100</f>
        <v>41.78215000546687</v>
      </c>
      <c r="D28" s="115">
        <v>12090</v>
      </c>
      <c r="E28" s="103">
        <f aca="true" t="shared" si="6" ref="E28:E29">(D28/(D$18+D$21))*100</f>
        <v>42.89820104318206</v>
      </c>
      <c r="F28" s="115">
        <v>7092</v>
      </c>
      <c r="G28" s="103">
        <f t="shared" si="5"/>
        <v>43.34698368070411</v>
      </c>
      <c r="H28" s="115">
        <f>D28-F28</f>
        <v>4998</v>
      </c>
      <c r="I28" s="103">
        <f aca="true" t="shared" si="7" ref="I28:I29">(H28/(H$18+H$21))*100</f>
        <v>42.277110472001354</v>
      </c>
      <c r="J28" s="103">
        <f>H28/D28*100</f>
        <v>41.33995037220844</v>
      </c>
      <c r="K28" s="103"/>
    </row>
    <row r="29" spans="1:11" ht="30" customHeight="1">
      <c r="A29" s="39" t="s">
        <v>105</v>
      </c>
      <c r="B29" s="115">
        <v>1643313.42</v>
      </c>
      <c r="C29" s="103">
        <f aca="true" t="shared" si="8" ref="C29">(B29/(B$18+B$21))*100</f>
        <v>28.505604800296737</v>
      </c>
      <c r="D29" s="115">
        <v>7579</v>
      </c>
      <c r="E29" s="103">
        <f t="shared" si="6"/>
        <v>26.892098073306602</v>
      </c>
      <c r="F29" s="115">
        <v>4737</v>
      </c>
      <c r="G29" s="103">
        <f t="shared" si="5"/>
        <v>28.952997983008373</v>
      </c>
      <c r="H29" s="115">
        <f>D29-F29</f>
        <v>2842</v>
      </c>
      <c r="I29" s="103">
        <f t="shared" si="7"/>
        <v>24.03992556251057</v>
      </c>
      <c r="J29" s="103">
        <f>H29/D29*100</f>
        <v>37.49835070589788</v>
      </c>
      <c r="K29" s="103"/>
    </row>
    <row r="30" spans="1:11" ht="60" customHeight="1">
      <c r="A30" s="39" t="s">
        <v>108</v>
      </c>
      <c r="B30" s="115">
        <v>882850.831</v>
      </c>
      <c r="C30" s="103">
        <v>15.314301325488819</v>
      </c>
      <c r="D30" s="102"/>
      <c r="E30" s="103"/>
      <c r="F30" s="115">
        <v>2659</v>
      </c>
      <c r="G30" s="103"/>
      <c r="H30" s="102"/>
      <c r="I30" s="103"/>
      <c r="J30" s="102"/>
      <c r="K30" s="103"/>
    </row>
    <row r="31" spans="1:11" ht="60" customHeight="1">
      <c r="A31" s="39" t="s">
        <v>109</v>
      </c>
      <c r="B31" s="115">
        <v>2577724.4820000003</v>
      </c>
      <c r="C31" s="103">
        <v>44.71429154880365</v>
      </c>
      <c r="D31" s="102"/>
      <c r="E31" s="103"/>
      <c r="F31" s="115">
        <v>6926</v>
      </c>
      <c r="G31" s="103"/>
      <c r="H31" s="102"/>
      <c r="I31" s="103"/>
      <c r="J31" s="102"/>
      <c r="K31" s="103"/>
    </row>
    <row r="32" spans="1:11" ht="60" customHeight="1">
      <c r="A32" s="39" t="s">
        <v>110</v>
      </c>
      <c r="B32" s="115">
        <v>2275114.397</v>
      </c>
      <c r="C32" s="103">
        <v>39.46508991349162</v>
      </c>
      <c r="D32" s="102"/>
      <c r="E32" s="103"/>
      <c r="F32" s="115">
        <v>6678</v>
      </c>
      <c r="G32" s="103"/>
      <c r="H32" s="102"/>
      <c r="I32" s="103"/>
      <c r="J32" s="102"/>
      <c r="K32" s="103"/>
    </row>
    <row r="33" spans="1:11" ht="30" customHeight="1">
      <c r="A33" s="16" t="s">
        <v>111</v>
      </c>
      <c r="B33" s="115">
        <v>1700573.2820000001</v>
      </c>
      <c r="C33" s="103">
        <v>29.498858416573743</v>
      </c>
      <c r="D33" s="102"/>
      <c r="E33" s="103"/>
      <c r="F33" s="115">
        <v>7017</v>
      </c>
      <c r="G33" s="103"/>
      <c r="H33" s="102"/>
      <c r="I33" s="103"/>
      <c r="J33" s="102"/>
      <c r="K33" s="103"/>
    </row>
    <row r="34" spans="1:11" ht="30" customHeight="1">
      <c r="A34" s="16" t="s">
        <v>112</v>
      </c>
      <c r="B34" s="115">
        <v>3031304.813</v>
      </c>
      <c r="C34" s="103">
        <v>52.582286481063015</v>
      </c>
      <c r="D34" s="102"/>
      <c r="E34" s="103"/>
      <c r="F34" s="115">
        <v>6970</v>
      </c>
      <c r="G34" s="103"/>
      <c r="H34" s="102"/>
      <c r="I34" s="103"/>
      <c r="J34" s="102"/>
      <c r="K34" s="103"/>
    </row>
    <row r="35" spans="1:11" ht="30" customHeight="1">
      <c r="A35" s="16" t="s">
        <v>113</v>
      </c>
      <c r="B35" s="115">
        <v>1033000.186</v>
      </c>
      <c r="C35" s="103">
        <v>17.918855102363263</v>
      </c>
      <c r="D35" s="102"/>
      <c r="E35" s="103"/>
      <c r="F35" s="115">
        <v>2374</v>
      </c>
      <c r="G35" s="103"/>
      <c r="H35" s="102"/>
      <c r="I35" s="103"/>
      <c r="J35" s="102"/>
      <c r="K35" s="103"/>
    </row>
    <row r="36" spans="1:11" ht="60" customHeight="1">
      <c r="A36" s="16" t="s">
        <v>114</v>
      </c>
      <c r="B36" s="115">
        <v>4463943.204</v>
      </c>
      <c r="C36" s="103">
        <v>77.43343374156491</v>
      </c>
      <c r="D36" s="102"/>
      <c r="E36" s="103"/>
      <c r="F36" s="115">
        <v>12352</v>
      </c>
      <c r="G36" s="103"/>
      <c r="H36" s="102"/>
      <c r="I36" s="103"/>
      <c r="J36" s="102"/>
      <c r="K36" s="103"/>
    </row>
    <row r="37" spans="1:11" ht="60" customHeight="1">
      <c r="A37" s="16" t="s">
        <v>115</v>
      </c>
      <c r="B37" s="115">
        <v>220210.45899999997</v>
      </c>
      <c r="C37" s="103">
        <v>3.819863113602485</v>
      </c>
      <c r="D37" s="102"/>
      <c r="E37" s="103"/>
      <c r="F37" s="115">
        <v>719</v>
      </c>
      <c r="G37" s="103"/>
      <c r="H37" s="102"/>
      <c r="I37" s="103"/>
      <c r="J37" s="102"/>
      <c r="K37" s="103"/>
    </row>
    <row r="38" spans="1:11" ht="60" customHeight="1">
      <c r="A38" s="16" t="s">
        <v>190</v>
      </c>
      <c r="B38" s="115">
        <v>1076654.176</v>
      </c>
      <c r="C38" s="103">
        <v>18.67609554825222</v>
      </c>
      <c r="D38" s="102"/>
      <c r="E38" s="103"/>
      <c r="F38" s="115">
        <v>3276</v>
      </c>
      <c r="G38" s="103"/>
      <c r="H38" s="102"/>
      <c r="I38" s="103"/>
      <c r="J38" s="102"/>
      <c r="K38" s="103"/>
    </row>
    <row r="39" spans="1:11" ht="15">
      <c r="A39" s="1"/>
      <c r="B39" s="1"/>
      <c r="C39" s="1"/>
      <c r="D39" s="1"/>
      <c r="E39" s="1"/>
      <c r="F39" s="1"/>
      <c r="G39" s="1"/>
      <c r="H39" s="1"/>
      <c r="I39" s="1"/>
      <c r="J39" s="1"/>
      <c r="K39" s="1"/>
    </row>
    <row r="40" spans="1:11" s="1" customFormat="1" ht="45" customHeight="1">
      <c r="A40" s="49" t="s">
        <v>27</v>
      </c>
      <c r="B40" s="47" t="s">
        <v>64</v>
      </c>
      <c r="C40" s="32" t="s">
        <v>69</v>
      </c>
      <c r="D40" s="139" t="s">
        <v>21</v>
      </c>
      <c r="E40" s="139"/>
      <c r="F40" s="139"/>
      <c r="G40" s="139"/>
      <c r="H40" s="139"/>
      <c r="I40" s="139"/>
      <c r="J40" s="139"/>
      <c r="K40" s="139"/>
    </row>
    <row r="41" spans="1:11" s="1" customFormat="1" ht="45" customHeight="1">
      <c r="A41" s="26" t="s">
        <v>26</v>
      </c>
      <c r="B41" s="102"/>
      <c r="C41" s="115">
        <v>11822</v>
      </c>
      <c r="D41" s="150" t="s">
        <v>79</v>
      </c>
      <c r="E41" s="150"/>
      <c r="F41" s="150"/>
      <c r="G41" s="150"/>
      <c r="H41" s="150"/>
      <c r="I41" s="150"/>
      <c r="J41" s="150"/>
      <c r="K41" s="150"/>
    </row>
    <row r="42" spans="1:14" s="1" customFormat="1" ht="45" customHeight="1">
      <c r="A42" s="27" t="s">
        <v>22</v>
      </c>
      <c r="B42" s="102"/>
      <c r="C42" s="115">
        <v>10587</v>
      </c>
      <c r="D42" s="151" t="s">
        <v>56</v>
      </c>
      <c r="E42" s="151"/>
      <c r="F42" s="151"/>
      <c r="G42" s="151"/>
      <c r="H42" s="151"/>
      <c r="I42" s="151"/>
      <c r="J42" s="151"/>
      <c r="K42" s="151"/>
      <c r="N42" s="121"/>
    </row>
    <row r="43" spans="1:14" s="1" customFormat="1" ht="45" customHeight="1">
      <c r="A43" s="27" t="s">
        <v>23</v>
      </c>
      <c r="B43" s="102"/>
      <c r="C43" s="115">
        <v>868</v>
      </c>
      <c r="D43" s="145" t="s">
        <v>65</v>
      </c>
      <c r="E43" s="145"/>
      <c r="F43" s="145"/>
      <c r="G43" s="145"/>
      <c r="H43" s="145"/>
      <c r="I43" s="145"/>
      <c r="J43" s="145"/>
      <c r="K43" s="145"/>
      <c r="N43" s="121"/>
    </row>
    <row r="44" spans="1:11" s="1" customFormat="1" ht="45" customHeight="1">
      <c r="A44" s="27" t="s">
        <v>24</v>
      </c>
      <c r="B44" s="102"/>
      <c r="C44" s="115">
        <v>265</v>
      </c>
      <c r="D44" s="145" t="s">
        <v>66</v>
      </c>
      <c r="E44" s="145"/>
      <c r="F44" s="145"/>
      <c r="G44" s="145"/>
      <c r="H44" s="145"/>
      <c r="I44" s="145"/>
      <c r="J44" s="145"/>
      <c r="K44" s="145"/>
    </row>
    <row r="45" spans="1:11" s="1" customFormat="1" ht="45" customHeight="1">
      <c r="A45" s="27" t="s">
        <v>28</v>
      </c>
      <c r="B45" s="102"/>
      <c r="C45" s="115">
        <v>139</v>
      </c>
      <c r="D45" s="145" t="s">
        <v>73</v>
      </c>
      <c r="E45" s="145"/>
      <c r="F45" s="145"/>
      <c r="G45" s="145"/>
      <c r="H45" s="145"/>
      <c r="I45" s="145"/>
      <c r="J45" s="145"/>
      <c r="K45" s="145"/>
    </row>
    <row r="46" spans="1:11" s="1" customFormat="1" ht="45" customHeight="1">
      <c r="A46" s="27" t="s">
        <v>25</v>
      </c>
      <c r="B46" s="102"/>
      <c r="C46" s="102"/>
      <c r="D46" s="145" t="s">
        <v>29</v>
      </c>
      <c r="E46" s="145"/>
      <c r="F46" s="145"/>
      <c r="G46" s="145"/>
      <c r="H46" s="145"/>
      <c r="I46" s="145"/>
      <c r="J46" s="145"/>
      <c r="K46" s="145"/>
    </row>
  </sheetData>
  <mergeCells count="24">
    <mergeCell ref="D46:K46"/>
    <mergeCell ref="A16:A17"/>
    <mergeCell ref="B16:C16"/>
    <mergeCell ref="D16:E16"/>
    <mergeCell ref="F16:G16"/>
    <mergeCell ref="H16:I16"/>
    <mergeCell ref="D41:K41"/>
    <mergeCell ref="D42:K42"/>
    <mergeCell ref="D43:K43"/>
    <mergeCell ref="D44:K44"/>
    <mergeCell ref="D45:K45"/>
    <mergeCell ref="A6:B6"/>
    <mergeCell ref="A5:B5"/>
    <mergeCell ref="A12:B12"/>
    <mergeCell ref="A13:B13"/>
    <mergeCell ref="D40:K40"/>
    <mergeCell ref="A25:A26"/>
    <mergeCell ref="B25:C25"/>
    <mergeCell ref="D25:E25"/>
    <mergeCell ref="F25:G25"/>
    <mergeCell ref="H25:I25"/>
    <mergeCell ref="A9:D9"/>
    <mergeCell ref="A10:D10"/>
    <mergeCell ref="A8:E8"/>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ignoredErrors>
    <ignoredError sqref="E28:E29 I28:I29 E18 I21 E19:E20 E21:E23 I19:I20 I22:I23"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0"/>
  <sheetViews>
    <sheetView workbookViewId="0" topLeftCell="A1">
      <selection activeCell="B1" sqref="B1"/>
    </sheetView>
  </sheetViews>
  <sheetFormatPr defaultColWidth="8.8515625" defaultRowHeight="15" customHeight="1"/>
  <cols>
    <col min="1" max="1" width="45.57421875" style="1" customWidth="1"/>
    <col min="2" max="2" width="20.57421875" style="1" customWidth="1"/>
    <col min="3" max="16384" width="8.8515625" style="1" customWidth="1"/>
  </cols>
  <sheetData>
    <row r="1" ht="15" customHeight="1">
      <c r="A1" s="6" t="s">
        <v>127</v>
      </c>
    </row>
    <row r="2" ht="15" customHeight="1">
      <c r="A2" s="31" t="s">
        <v>31</v>
      </c>
    </row>
    <row r="3" ht="15" customHeight="1">
      <c r="A3" s="31" t="s">
        <v>129</v>
      </c>
    </row>
    <row r="5" spans="1:2" ht="45" customHeight="1">
      <c r="A5" s="152" t="s">
        <v>128</v>
      </c>
      <c r="B5" s="153"/>
    </row>
    <row r="6" spans="1:2" ht="30" customHeight="1">
      <c r="A6" s="29" t="s">
        <v>44</v>
      </c>
      <c r="B6" s="29" t="s">
        <v>16</v>
      </c>
    </row>
    <row r="7" spans="1:2" ht="15" customHeight="1">
      <c r="A7" s="122" t="s">
        <v>259</v>
      </c>
      <c r="B7" s="123">
        <v>100</v>
      </c>
    </row>
    <row r="8" spans="1:2" ht="15" customHeight="1">
      <c r="A8" s="122" t="s">
        <v>260</v>
      </c>
      <c r="B8" s="123">
        <v>100</v>
      </c>
    </row>
    <row r="9" spans="1:2" ht="15" customHeight="1">
      <c r="A9" s="122" t="s">
        <v>261</v>
      </c>
      <c r="B9" s="123">
        <v>100</v>
      </c>
    </row>
    <row r="10" spans="1:2" ht="15" customHeight="1">
      <c r="A10" s="122" t="s">
        <v>262</v>
      </c>
      <c r="B10" s="123">
        <v>20.114942529</v>
      </c>
    </row>
    <row r="11" spans="1:2" ht="15" customHeight="1">
      <c r="A11" s="122" t="s">
        <v>263</v>
      </c>
      <c r="B11" s="123">
        <v>100</v>
      </c>
    </row>
    <row r="12" spans="1:2" ht="15" customHeight="1">
      <c r="A12" s="122" t="s">
        <v>264</v>
      </c>
      <c r="B12" s="123">
        <v>100</v>
      </c>
    </row>
    <row r="13" spans="1:2" ht="15" customHeight="1">
      <c r="A13" s="122" t="s">
        <v>265</v>
      </c>
      <c r="B13" s="123">
        <v>100</v>
      </c>
    </row>
    <row r="14" spans="1:2" ht="15" customHeight="1">
      <c r="A14" s="122" t="s">
        <v>266</v>
      </c>
      <c r="B14" s="123">
        <v>100</v>
      </c>
    </row>
    <row r="15" spans="1:2" ht="15" customHeight="1">
      <c r="A15" s="122" t="s">
        <v>267</v>
      </c>
      <c r="B15" s="123">
        <v>100</v>
      </c>
    </row>
    <row r="16" spans="1:2" ht="15" customHeight="1">
      <c r="A16" s="122" t="s">
        <v>268</v>
      </c>
      <c r="B16" s="123">
        <v>100</v>
      </c>
    </row>
    <row r="17" spans="1:2" ht="15" customHeight="1">
      <c r="A17" s="122" t="s">
        <v>269</v>
      </c>
      <c r="B17" s="123">
        <v>100</v>
      </c>
    </row>
    <row r="18" spans="1:2" ht="15" customHeight="1">
      <c r="A18" s="122" t="s">
        <v>270</v>
      </c>
      <c r="B18" s="123">
        <v>100</v>
      </c>
    </row>
    <row r="19" spans="1:2" ht="15" customHeight="1">
      <c r="A19" s="122" t="s">
        <v>271</v>
      </c>
      <c r="B19" s="123">
        <v>100</v>
      </c>
    </row>
    <row r="20" spans="1:2" ht="15" customHeight="1">
      <c r="A20" s="122" t="s">
        <v>272</v>
      </c>
      <c r="B20" s="123">
        <v>100</v>
      </c>
    </row>
    <row r="21" spans="1:2" ht="15" customHeight="1">
      <c r="A21" s="122" t="s">
        <v>273</v>
      </c>
      <c r="B21" s="123">
        <v>100</v>
      </c>
    </row>
    <row r="22" spans="1:2" ht="15" customHeight="1">
      <c r="A22" s="122" t="s">
        <v>274</v>
      </c>
      <c r="B22" s="123">
        <v>100</v>
      </c>
    </row>
    <row r="23" spans="1:2" ht="15" customHeight="1">
      <c r="A23" s="122" t="s">
        <v>275</v>
      </c>
      <c r="B23" s="123">
        <v>12.83566058</v>
      </c>
    </row>
    <row r="24" spans="1:2" ht="15" customHeight="1">
      <c r="A24" s="122" t="s">
        <v>276</v>
      </c>
      <c r="B24" s="123">
        <v>100</v>
      </c>
    </row>
    <row r="25" spans="1:2" ht="15" customHeight="1">
      <c r="A25" s="122" t="s">
        <v>277</v>
      </c>
      <c r="B25" s="123">
        <v>10.943550031</v>
      </c>
    </row>
    <row r="26" spans="1:2" ht="15" customHeight="1">
      <c r="A26" s="122" t="s">
        <v>278</v>
      </c>
      <c r="B26" s="123">
        <v>100</v>
      </c>
    </row>
    <row r="27" spans="1:2" ht="15" customHeight="1">
      <c r="A27" s="122" t="s">
        <v>279</v>
      </c>
      <c r="B27" s="123">
        <v>100</v>
      </c>
    </row>
    <row r="28" spans="1:2" ht="15" customHeight="1">
      <c r="A28" s="122" t="s">
        <v>280</v>
      </c>
      <c r="B28" s="123">
        <v>100</v>
      </c>
    </row>
    <row r="29" spans="1:2" ht="15" customHeight="1">
      <c r="A29" s="122" t="s">
        <v>281</v>
      </c>
      <c r="B29" s="123">
        <v>100</v>
      </c>
    </row>
    <row r="30" spans="1:2" ht="15" customHeight="1">
      <c r="A30" s="122" t="s">
        <v>282</v>
      </c>
      <c r="B30" s="123">
        <v>21.401718582</v>
      </c>
    </row>
    <row r="31" spans="1:2" ht="15" customHeight="1">
      <c r="A31" s="122" t="s">
        <v>283</v>
      </c>
      <c r="B31" s="123">
        <v>100</v>
      </c>
    </row>
    <row r="32" spans="1:2" ht="15" customHeight="1">
      <c r="A32" s="122" t="s">
        <v>284</v>
      </c>
      <c r="B32" s="123">
        <v>100</v>
      </c>
    </row>
    <row r="33" spans="1:2" ht="15" customHeight="1">
      <c r="A33" s="122" t="s">
        <v>285</v>
      </c>
      <c r="B33" s="123">
        <v>100</v>
      </c>
    </row>
    <row r="34" spans="1:2" ht="15" customHeight="1">
      <c r="A34" s="122" t="s">
        <v>286</v>
      </c>
      <c r="B34" s="123">
        <v>100</v>
      </c>
    </row>
    <row r="35" spans="1:2" ht="15" customHeight="1">
      <c r="A35" s="122" t="s">
        <v>287</v>
      </c>
      <c r="B35" s="123">
        <v>100</v>
      </c>
    </row>
    <row r="36" spans="1:2" ht="15" customHeight="1">
      <c r="A36" s="122" t="s">
        <v>288</v>
      </c>
      <c r="B36" s="123">
        <v>100</v>
      </c>
    </row>
    <row r="37" spans="1:2" ht="15" customHeight="1">
      <c r="A37" s="122" t="s">
        <v>289</v>
      </c>
      <c r="B37" s="123">
        <v>100</v>
      </c>
    </row>
    <row r="38" spans="1:2" ht="15" customHeight="1">
      <c r="A38" s="122" t="s">
        <v>290</v>
      </c>
      <c r="B38" s="123">
        <v>100</v>
      </c>
    </row>
    <row r="39" spans="1:2" ht="15" customHeight="1">
      <c r="A39" s="122" t="s">
        <v>291</v>
      </c>
      <c r="B39" s="123">
        <v>100</v>
      </c>
    </row>
    <row r="40" spans="1:2" ht="15" customHeight="1">
      <c r="A40" s="122" t="s">
        <v>292</v>
      </c>
      <c r="B40" s="123">
        <v>100</v>
      </c>
    </row>
    <row r="41" spans="1:2" ht="15" customHeight="1">
      <c r="A41" s="122" t="s">
        <v>293</v>
      </c>
      <c r="B41" s="123">
        <v>100</v>
      </c>
    </row>
    <row r="42" spans="1:2" ht="15" customHeight="1">
      <c r="A42" s="122" t="s">
        <v>294</v>
      </c>
      <c r="B42" s="123">
        <v>100</v>
      </c>
    </row>
    <row r="43" spans="1:2" ht="15" customHeight="1">
      <c r="A43" s="122" t="s">
        <v>295</v>
      </c>
      <c r="B43" s="123">
        <v>100</v>
      </c>
    </row>
    <row r="44" spans="1:2" ht="15" customHeight="1">
      <c r="A44" s="122" t="s">
        <v>296</v>
      </c>
      <c r="B44" s="123">
        <v>100</v>
      </c>
    </row>
    <row r="45" spans="1:2" ht="15" customHeight="1">
      <c r="A45" s="122" t="s">
        <v>297</v>
      </c>
      <c r="B45" s="123">
        <v>100</v>
      </c>
    </row>
    <row r="46" spans="1:2" ht="15" customHeight="1">
      <c r="A46" s="122" t="s">
        <v>298</v>
      </c>
      <c r="B46" s="123">
        <v>100</v>
      </c>
    </row>
    <row r="47" spans="1:2" ht="15" customHeight="1">
      <c r="A47" s="122" t="s">
        <v>299</v>
      </c>
      <c r="B47" s="123">
        <v>100</v>
      </c>
    </row>
    <row r="48" spans="1:2" ht="15" customHeight="1">
      <c r="A48" s="122" t="s">
        <v>300</v>
      </c>
      <c r="B48" s="123">
        <v>100</v>
      </c>
    </row>
    <row r="49" spans="1:2" ht="15" customHeight="1">
      <c r="A49" s="122" t="s">
        <v>301</v>
      </c>
      <c r="B49" s="123">
        <v>100</v>
      </c>
    </row>
    <row r="50" spans="1:2" ht="15" customHeight="1">
      <c r="A50" s="122" t="s">
        <v>302</v>
      </c>
      <c r="B50" s="123">
        <v>100</v>
      </c>
    </row>
    <row r="51" spans="1:2" ht="15" customHeight="1">
      <c r="A51" s="122" t="s">
        <v>303</v>
      </c>
      <c r="B51" s="123">
        <v>100</v>
      </c>
    </row>
    <row r="52" spans="1:2" ht="15" customHeight="1">
      <c r="A52" s="122" t="s">
        <v>304</v>
      </c>
      <c r="B52" s="123">
        <v>100</v>
      </c>
    </row>
    <row r="53" spans="1:2" ht="15" customHeight="1">
      <c r="A53" s="122" t="s">
        <v>305</v>
      </c>
      <c r="B53" s="123">
        <v>100</v>
      </c>
    </row>
    <row r="54" spans="1:2" ht="15" customHeight="1">
      <c r="A54" s="122" t="s">
        <v>306</v>
      </c>
      <c r="B54" s="123">
        <v>100</v>
      </c>
    </row>
    <row r="55" spans="1:2" ht="15" customHeight="1">
      <c r="A55" s="122" t="s">
        <v>307</v>
      </c>
      <c r="B55" s="123">
        <v>100</v>
      </c>
    </row>
    <row r="56" spans="1:2" ht="15" customHeight="1">
      <c r="A56" s="122" t="s">
        <v>308</v>
      </c>
      <c r="B56" s="123">
        <v>100</v>
      </c>
    </row>
    <row r="57" spans="1:2" ht="15" customHeight="1">
      <c r="A57" s="122" t="s">
        <v>309</v>
      </c>
      <c r="B57" s="123">
        <v>100</v>
      </c>
    </row>
    <row r="58" spans="1:2" ht="15" customHeight="1">
      <c r="A58" s="122" t="s">
        <v>310</v>
      </c>
      <c r="B58" s="123">
        <v>100</v>
      </c>
    </row>
    <row r="59" spans="1:2" ht="15" customHeight="1">
      <c r="A59" s="122" t="s">
        <v>311</v>
      </c>
      <c r="B59" s="123">
        <v>100</v>
      </c>
    </row>
    <row r="60" spans="1:2" ht="15" customHeight="1">
      <c r="A60" s="122" t="s">
        <v>312</v>
      </c>
      <c r="B60" s="123">
        <v>100</v>
      </c>
    </row>
    <row r="61" spans="1:2" ht="15" customHeight="1">
      <c r="A61" s="122" t="s">
        <v>313</v>
      </c>
      <c r="B61" s="123">
        <v>100</v>
      </c>
    </row>
    <row r="62" spans="1:2" ht="15" customHeight="1">
      <c r="A62" s="122" t="s">
        <v>314</v>
      </c>
      <c r="B62" s="123">
        <v>100</v>
      </c>
    </row>
    <row r="63" spans="1:2" ht="15" customHeight="1">
      <c r="A63" s="122" t="s">
        <v>315</v>
      </c>
      <c r="B63" s="123">
        <v>100</v>
      </c>
    </row>
    <row r="64" spans="1:2" ht="15" customHeight="1">
      <c r="A64" s="122" t="s">
        <v>316</v>
      </c>
      <c r="B64" s="123">
        <v>28.865563181</v>
      </c>
    </row>
    <row r="65" spans="1:2" ht="15" customHeight="1">
      <c r="A65" s="122" t="s">
        <v>317</v>
      </c>
      <c r="B65" s="123">
        <v>28.865563181</v>
      </c>
    </row>
    <row r="66" spans="1:2" ht="15" customHeight="1">
      <c r="A66" s="122" t="s">
        <v>318</v>
      </c>
      <c r="B66" s="123">
        <v>28.865563181</v>
      </c>
    </row>
    <row r="67" spans="1:2" ht="15" customHeight="1">
      <c r="A67" s="122" t="s">
        <v>319</v>
      </c>
      <c r="B67" s="123">
        <v>28.865563181</v>
      </c>
    </row>
    <row r="68" spans="1:2" ht="15" customHeight="1">
      <c r="A68" s="122" t="s">
        <v>320</v>
      </c>
      <c r="B68" s="123">
        <v>28.865563181</v>
      </c>
    </row>
    <row r="69" spans="1:2" ht="15" customHeight="1">
      <c r="A69" s="122" t="s">
        <v>321</v>
      </c>
      <c r="B69" s="123">
        <v>28.865563181</v>
      </c>
    </row>
    <row r="70" spans="1:2" ht="15" customHeight="1">
      <c r="A70" s="122" t="s">
        <v>322</v>
      </c>
      <c r="B70" s="123">
        <v>28.865563181</v>
      </c>
    </row>
    <row r="71" spans="1:2" ht="15" customHeight="1">
      <c r="A71" s="122" t="s">
        <v>323</v>
      </c>
      <c r="B71" s="123">
        <v>28.865563181</v>
      </c>
    </row>
    <row r="72" spans="1:2" ht="15" customHeight="1">
      <c r="A72" s="122" t="s">
        <v>324</v>
      </c>
      <c r="B72" s="123">
        <v>28.865563181</v>
      </c>
    </row>
    <row r="73" spans="1:2" ht="15" customHeight="1">
      <c r="A73" s="122" t="s">
        <v>325</v>
      </c>
      <c r="B73" s="123">
        <v>28.865563181</v>
      </c>
    </row>
    <row r="74" spans="1:2" ht="15" customHeight="1">
      <c r="A74" s="122" t="s">
        <v>326</v>
      </c>
      <c r="B74" s="123">
        <v>28.865563181</v>
      </c>
    </row>
    <row r="75" spans="1:2" ht="15" customHeight="1">
      <c r="A75" s="122" t="s">
        <v>327</v>
      </c>
      <c r="B75" s="123">
        <v>28.865563181</v>
      </c>
    </row>
    <row r="76" spans="1:2" ht="15" customHeight="1">
      <c r="A76" s="122" t="s">
        <v>328</v>
      </c>
      <c r="B76" s="123">
        <v>28.865563181</v>
      </c>
    </row>
    <row r="77" spans="1:2" ht="15" customHeight="1">
      <c r="A77" s="122" t="s">
        <v>329</v>
      </c>
      <c r="B77" s="123">
        <v>28.865563181</v>
      </c>
    </row>
    <row r="78" spans="1:2" ht="15" customHeight="1">
      <c r="A78" s="122" t="s">
        <v>330</v>
      </c>
      <c r="B78" s="123">
        <v>28.865563181</v>
      </c>
    </row>
    <row r="79" spans="1:2" ht="15" customHeight="1">
      <c r="A79" s="122" t="s">
        <v>331</v>
      </c>
      <c r="B79" s="123">
        <v>100</v>
      </c>
    </row>
    <row r="80" spans="1:2" ht="15" customHeight="1">
      <c r="A80" s="122" t="s">
        <v>332</v>
      </c>
      <c r="B80" s="123">
        <v>100</v>
      </c>
    </row>
    <row r="81" spans="1:2" ht="15" customHeight="1">
      <c r="A81" s="122" t="s">
        <v>333</v>
      </c>
      <c r="B81" s="123">
        <v>29.992054275</v>
      </c>
    </row>
    <row r="82" spans="1:2" ht="15" customHeight="1">
      <c r="A82" s="122" t="s">
        <v>334</v>
      </c>
      <c r="B82" s="123">
        <v>100</v>
      </c>
    </row>
    <row r="83" spans="1:2" ht="15" customHeight="1">
      <c r="A83" s="122" t="s">
        <v>335</v>
      </c>
      <c r="B83" s="123">
        <v>100</v>
      </c>
    </row>
    <row r="84" spans="1:2" ht="15" customHeight="1">
      <c r="A84" s="122" t="s">
        <v>336</v>
      </c>
      <c r="B84" s="123">
        <v>100</v>
      </c>
    </row>
    <row r="85" spans="1:2" ht="15" customHeight="1">
      <c r="A85" s="122" t="s">
        <v>337</v>
      </c>
      <c r="B85" s="123">
        <v>100</v>
      </c>
    </row>
    <row r="86" spans="1:2" ht="15" customHeight="1">
      <c r="A86" s="122" t="s">
        <v>338</v>
      </c>
      <c r="B86" s="123">
        <v>100</v>
      </c>
    </row>
    <row r="87" spans="1:2" ht="15" customHeight="1">
      <c r="A87" s="122" t="s">
        <v>339</v>
      </c>
      <c r="B87" s="123">
        <v>100</v>
      </c>
    </row>
    <row r="88" spans="1:2" ht="15" customHeight="1">
      <c r="A88" s="122" t="s">
        <v>340</v>
      </c>
      <c r="B88" s="123">
        <v>100</v>
      </c>
    </row>
    <row r="89" spans="1:2" ht="15" customHeight="1">
      <c r="A89" s="122" t="s">
        <v>341</v>
      </c>
      <c r="B89" s="123">
        <v>100</v>
      </c>
    </row>
    <row r="90" spans="1:2" ht="15" customHeight="1">
      <c r="A90" s="122" t="s">
        <v>342</v>
      </c>
      <c r="B90" s="123">
        <v>100</v>
      </c>
    </row>
  </sheetData>
  <mergeCells count="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
  <sheetViews>
    <sheetView workbookViewId="0" topLeftCell="A1">
      <selection activeCell="C1" sqref="C1"/>
    </sheetView>
  </sheetViews>
  <sheetFormatPr defaultColWidth="8.7109375" defaultRowHeight="15" customHeight="1"/>
  <cols>
    <col min="1" max="1" width="47.57421875" style="0" customWidth="1"/>
    <col min="2" max="3" width="20.57421875" style="0" customWidth="1"/>
  </cols>
  <sheetData>
    <row r="1" spans="1:3" ht="15" customHeight="1">
      <c r="A1" s="92" t="s">
        <v>132</v>
      </c>
      <c r="B1" s="93"/>
      <c r="C1" s="93"/>
    </row>
    <row r="2" spans="1:3" ht="15" customHeight="1">
      <c r="A2" s="92"/>
      <c r="B2" s="93"/>
      <c r="C2" s="93"/>
    </row>
    <row r="3" spans="1:3" ht="15" customHeight="1">
      <c r="A3" s="94"/>
      <c r="B3" s="94" t="s">
        <v>0</v>
      </c>
      <c r="C3" s="94" t="s">
        <v>1</v>
      </c>
    </row>
    <row r="4" spans="1:5" ht="15" customHeight="1">
      <c r="A4" s="94" t="s">
        <v>2</v>
      </c>
      <c r="B4" s="124">
        <v>43831</v>
      </c>
      <c r="C4" s="124">
        <v>44293</v>
      </c>
      <c r="E4" s="99"/>
    </row>
    <row r="5" spans="1:5" ht="15" customHeight="1">
      <c r="A5" s="94" t="s">
        <v>3</v>
      </c>
      <c r="B5" s="124">
        <v>44293</v>
      </c>
      <c r="C5" s="124">
        <v>44353</v>
      </c>
      <c r="E5" s="99"/>
    </row>
    <row r="6" spans="1:5" ht="15" customHeight="1">
      <c r="A6" s="94" t="s">
        <v>4</v>
      </c>
      <c r="B6" s="124">
        <v>44306</v>
      </c>
      <c r="C6" s="124">
        <v>44296</v>
      </c>
      <c r="E6" s="99"/>
    </row>
    <row r="7" spans="1:5" ht="15" customHeight="1">
      <c r="A7" s="94" t="s">
        <v>5</v>
      </c>
      <c r="B7" s="124" t="s">
        <v>363</v>
      </c>
      <c r="C7" s="124" t="s">
        <v>363</v>
      </c>
      <c r="E7" s="99"/>
    </row>
    <row r="8" spans="1:5" ht="15" customHeight="1">
      <c r="A8" s="94" t="s">
        <v>6</v>
      </c>
      <c r="B8" s="124">
        <v>44353</v>
      </c>
      <c r="C8" s="124">
        <v>44510</v>
      </c>
      <c r="E8" s="99"/>
    </row>
    <row r="9" spans="1:3" ht="15" customHeight="1">
      <c r="A9" s="94" t="s">
        <v>7</v>
      </c>
      <c r="B9" s="124">
        <v>45197</v>
      </c>
      <c r="C9" s="124">
        <v>45350</v>
      </c>
    </row>
    <row r="10" spans="1:3" ht="15" customHeight="1">
      <c r="A10" s="93"/>
      <c r="B10" s="93"/>
      <c r="C10" s="93"/>
    </row>
    <row r="11" spans="1:3" ht="30" customHeight="1">
      <c r="A11" s="154" t="s">
        <v>8</v>
      </c>
      <c r="B11" s="154"/>
      <c r="C11" s="154"/>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3"/>
  <sheetViews>
    <sheetView workbookViewId="0" topLeftCell="A1">
      <selection activeCell="B1" sqref="B1"/>
    </sheetView>
  </sheetViews>
  <sheetFormatPr defaultColWidth="8.8515625" defaultRowHeight="15"/>
  <cols>
    <col min="1" max="1" width="90.421875" style="24" customWidth="1"/>
    <col min="2" max="16384" width="8.8515625" style="24" customWidth="1"/>
  </cols>
  <sheetData>
    <row r="1" ht="15">
      <c r="A1" s="13" t="s">
        <v>133</v>
      </c>
    </row>
    <row r="2" ht="38.25">
      <c r="A2" s="24" t="s">
        <v>20</v>
      </c>
    </row>
    <row r="4" ht="38.25">
      <c r="A4" s="23" t="s">
        <v>136</v>
      </c>
    </row>
    <row r="5" ht="15">
      <c r="A5" s="3" t="s">
        <v>371</v>
      </c>
    </row>
    <row r="6" ht="15">
      <c r="A6" s="3" t="s">
        <v>372</v>
      </c>
    </row>
    <row r="7" s="19" customFormat="1" ht="15">
      <c r="A7" s="3" t="s">
        <v>373</v>
      </c>
    </row>
    <row r="8" ht="15">
      <c r="A8" s="3" t="s">
        <v>374</v>
      </c>
    </row>
    <row r="9" ht="15">
      <c r="A9" s="3" t="s">
        <v>375</v>
      </c>
    </row>
    <row r="10" ht="15">
      <c r="A10" s="3" t="s">
        <v>376</v>
      </c>
    </row>
    <row r="11" ht="15">
      <c r="A11" s="3" t="s">
        <v>377</v>
      </c>
    </row>
    <row r="12" ht="15">
      <c r="A12" s="3" t="s">
        <v>378</v>
      </c>
    </row>
    <row r="13" s="19" customFormat="1" ht="15">
      <c r="A13" s="3" t="s">
        <v>379</v>
      </c>
    </row>
    <row r="14" ht="38.25">
      <c r="A14" s="97" t="s">
        <v>380</v>
      </c>
    </row>
    <row r="15" ht="15">
      <c r="A15" s="3" t="s">
        <v>381</v>
      </c>
    </row>
    <row r="16" ht="15">
      <c r="A16" s="3" t="s">
        <v>382</v>
      </c>
    </row>
    <row r="17" ht="15">
      <c r="A17" s="25"/>
    </row>
    <row r="18" ht="51">
      <c r="A18" s="23" t="s">
        <v>134</v>
      </c>
    </row>
    <row r="19" ht="15">
      <c r="A19" s="3" t="s">
        <v>387</v>
      </c>
    </row>
    <row r="20" ht="15">
      <c r="A20" s="3" t="s">
        <v>345</v>
      </c>
    </row>
    <row r="21" ht="15">
      <c r="A21" s="3" t="s">
        <v>367</v>
      </c>
    </row>
    <row r="22" ht="25.5">
      <c r="A22" s="97" t="s">
        <v>362</v>
      </c>
    </row>
    <row r="23" ht="15">
      <c r="A23" s="3" t="s">
        <v>368</v>
      </c>
    </row>
    <row r="24" ht="15">
      <c r="A24" s="3" t="s">
        <v>369</v>
      </c>
    </row>
    <row r="25" ht="15">
      <c r="A25" s="3" t="s">
        <v>383</v>
      </c>
    </row>
    <row r="26" ht="15">
      <c r="A26" s="3" t="s">
        <v>370</v>
      </c>
    </row>
    <row r="27" ht="15">
      <c r="A27" s="25"/>
    </row>
    <row r="28" ht="25.5">
      <c r="A28" s="22" t="s">
        <v>135</v>
      </c>
    </row>
    <row r="29" ht="15">
      <c r="A29" s="3" t="s">
        <v>349</v>
      </c>
    </row>
    <row r="30" ht="15">
      <c r="A30" s="3" t="s">
        <v>346</v>
      </c>
    </row>
    <row r="31" ht="15">
      <c r="A31" s="3" t="s">
        <v>347</v>
      </c>
    </row>
    <row r="32" ht="15">
      <c r="A32" s="3" t="s">
        <v>348</v>
      </c>
    </row>
    <row r="33" ht="25.5">
      <c r="A33" s="97" t="s">
        <v>384</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workbookViewId="0" topLeftCell="A1">
      <selection activeCell="D1" sqref="D1"/>
    </sheetView>
  </sheetViews>
  <sheetFormatPr defaultColWidth="8.8515625" defaultRowHeight="15"/>
  <cols>
    <col min="1" max="1" width="50.57421875" style="1" customWidth="1"/>
    <col min="2" max="5" width="15.57421875" style="1" customWidth="1"/>
    <col min="6" max="6" width="15.57421875" style="71" customWidth="1"/>
    <col min="7" max="16384" width="8.8515625" style="1" customWidth="1"/>
  </cols>
  <sheetData>
    <row r="1" ht="15">
      <c r="A1" s="6" t="s">
        <v>137</v>
      </c>
    </row>
    <row r="2" spans="1:5" ht="30" customHeight="1">
      <c r="A2" s="155" t="s">
        <v>159</v>
      </c>
      <c r="B2" s="155"/>
      <c r="C2" s="155"/>
      <c r="D2" s="155"/>
      <c r="E2" s="155"/>
    </row>
    <row r="4" spans="1:6" s="6" customFormat="1" ht="30" customHeight="1">
      <c r="A4" s="45" t="s">
        <v>60</v>
      </c>
      <c r="B4" s="44" t="s">
        <v>37</v>
      </c>
      <c r="C4" s="44" t="s">
        <v>38</v>
      </c>
      <c r="D4" s="44" t="s">
        <v>39</v>
      </c>
      <c r="E4" s="66" t="s">
        <v>140</v>
      </c>
      <c r="F4" s="66" t="s">
        <v>167</v>
      </c>
    </row>
    <row r="5" spans="1:6" s="6" customFormat="1" ht="30" customHeight="1">
      <c r="A5" s="59" t="s">
        <v>187</v>
      </c>
      <c r="B5" s="125">
        <v>4.9</v>
      </c>
      <c r="C5" s="125">
        <v>9</v>
      </c>
      <c r="D5" s="125">
        <v>8.5</v>
      </c>
      <c r="E5" s="125">
        <v>9.799515807</v>
      </c>
      <c r="F5" s="72" t="s">
        <v>168</v>
      </c>
    </row>
    <row r="6" spans="1:6" s="6" customFormat="1" ht="30" customHeight="1">
      <c r="A6" s="59" t="s">
        <v>42</v>
      </c>
      <c r="B6" s="125">
        <v>4.7</v>
      </c>
      <c r="C6" s="125">
        <v>9.1</v>
      </c>
      <c r="D6" s="125">
        <v>8.1</v>
      </c>
      <c r="E6" s="125">
        <v>9.8273347328</v>
      </c>
      <c r="F6" s="72" t="s">
        <v>168</v>
      </c>
    </row>
    <row r="7" spans="1:6" s="6" customFormat="1" ht="30" customHeight="1">
      <c r="A7" s="59" t="s">
        <v>43</v>
      </c>
      <c r="B7" s="125">
        <v>5.1</v>
      </c>
      <c r="C7" s="125">
        <v>9</v>
      </c>
      <c r="D7" s="125">
        <v>8.8</v>
      </c>
      <c r="E7" s="125">
        <v>9.7713886764</v>
      </c>
      <c r="F7" s="72" t="s">
        <v>168</v>
      </c>
    </row>
    <row r="8" spans="1:6" ht="30" customHeight="1">
      <c r="A8" s="59" t="s">
        <v>188</v>
      </c>
      <c r="B8" s="125">
        <v>46.9</v>
      </c>
      <c r="C8" s="125">
        <v>63.1</v>
      </c>
      <c r="D8" s="125">
        <v>67.5</v>
      </c>
      <c r="E8" s="125">
        <v>49.77641402</v>
      </c>
      <c r="F8" s="72" t="s">
        <v>168</v>
      </c>
    </row>
    <row r="9" spans="1:6" ht="30" customHeight="1">
      <c r="A9" s="59" t="s">
        <v>40</v>
      </c>
      <c r="B9" s="125">
        <v>44.6</v>
      </c>
      <c r="C9" s="125">
        <v>64</v>
      </c>
      <c r="D9" s="125">
        <v>66.2</v>
      </c>
      <c r="E9" s="125">
        <v>50.217910579</v>
      </c>
      <c r="F9" s="72" t="s">
        <v>168</v>
      </c>
    </row>
    <row r="10" spans="1:6" ht="30" customHeight="1">
      <c r="A10" s="59" t="s">
        <v>41</v>
      </c>
      <c r="B10" s="125">
        <v>49.2</v>
      </c>
      <c r="C10" s="125">
        <v>62.2</v>
      </c>
      <c r="D10" s="125">
        <v>68.8</v>
      </c>
      <c r="E10" s="125">
        <v>49.330026136</v>
      </c>
      <c r="F10" s="72" t="s">
        <v>168</v>
      </c>
    </row>
    <row r="11" spans="1:6" ht="30" customHeight="1">
      <c r="A11" s="59" t="s">
        <v>138</v>
      </c>
      <c r="B11" s="125">
        <v>70</v>
      </c>
      <c r="C11" s="125">
        <v>73.6</v>
      </c>
      <c r="D11" s="125" t="s">
        <v>258</v>
      </c>
      <c r="E11" s="125">
        <v>81.420112446</v>
      </c>
      <c r="F11" s="72" t="s">
        <v>169</v>
      </c>
    </row>
    <row r="12" spans="1:6" ht="30" customHeight="1">
      <c r="A12" s="59" t="s">
        <v>139</v>
      </c>
      <c r="B12" s="125">
        <v>66</v>
      </c>
      <c r="C12" s="126" t="s">
        <v>165</v>
      </c>
      <c r="D12" s="125">
        <v>42.9</v>
      </c>
      <c r="E12" s="125">
        <v>46.437505033</v>
      </c>
      <c r="F12" s="72" t="s">
        <v>170</v>
      </c>
    </row>
    <row r="14" ht="15">
      <c r="A14" s="1" t="s">
        <v>166</v>
      </c>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41"/>
  <sheetViews>
    <sheetView workbookViewId="0" topLeftCell="A1">
      <selection activeCell="F1" sqref="F1"/>
    </sheetView>
  </sheetViews>
  <sheetFormatPr defaultColWidth="10.421875" defaultRowHeight="15"/>
  <cols>
    <col min="1" max="1" width="12.57421875" style="41" customWidth="1"/>
    <col min="2" max="2" width="18.57421875" style="41" customWidth="1"/>
    <col min="3" max="6" width="11.57421875" style="41" customWidth="1"/>
    <col min="7" max="7" width="3.57421875" style="41" customWidth="1"/>
    <col min="8" max="8" width="12.57421875" style="41" customWidth="1"/>
    <col min="9" max="9" width="18.57421875" style="41" customWidth="1"/>
    <col min="10" max="13" width="11.57421875" style="41" customWidth="1"/>
    <col min="14" max="15" width="10.421875" style="41" customWidth="1"/>
    <col min="16" max="16" width="11.8515625" style="41" bestFit="1" customWidth="1"/>
    <col min="17" max="17" width="12.8515625" style="41" bestFit="1" customWidth="1"/>
    <col min="18" max="18" width="11.8515625" style="41" bestFit="1" customWidth="1"/>
    <col min="19" max="16384" width="10.421875" style="41" customWidth="1"/>
  </cols>
  <sheetData>
    <row r="1" ht="15">
      <c r="A1" s="54" t="s">
        <v>141</v>
      </c>
    </row>
    <row r="3" ht="15">
      <c r="A3" s="41" t="s">
        <v>149</v>
      </c>
    </row>
    <row r="5" spans="1:6" ht="15">
      <c r="A5" s="11" t="s">
        <v>257</v>
      </c>
      <c r="B5" s="11"/>
      <c r="C5" s="11"/>
      <c r="D5" s="11"/>
      <c r="E5" s="11"/>
      <c r="F5" s="11"/>
    </row>
    <row r="6" spans="1:6" ht="15">
      <c r="A6" s="48"/>
      <c r="B6" s="48"/>
      <c r="C6" s="48" t="s">
        <v>46</v>
      </c>
      <c r="D6" s="48" t="s">
        <v>47</v>
      </c>
      <c r="E6" s="48" t="s">
        <v>48</v>
      </c>
      <c r="F6" s="48" t="s">
        <v>52</v>
      </c>
    </row>
    <row r="7" spans="1:6" ht="15" customHeight="1">
      <c r="A7" s="156" t="s">
        <v>140</v>
      </c>
      <c r="B7" s="48" t="s">
        <v>142</v>
      </c>
      <c r="C7" s="103">
        <v>202.196637</v>
      </c>
      <c r="D7" s="103">
        <v>366.346874</v>
      </c>
      <c r="E7" s="103">
        <v>32.444811</v>
      </c>
      <c r="F7" s="103">
        <v>603.405894</v>
      </c>
    </row>
    <row r="8" spans="1:6" ht="15">
      <c r="A8" s="156"/>
      <c r="B8" s="48" t="s">
        <v>143</v>
      </c>
      <c r="C8" s="103">
        <v>98.180307</v>
      </c>
      <c r="D8" s="103">
        <v>181.272133</v>
      </c>
      <c r="E8" s="103">
        <v>17.151906</v>
      </c>
      <c r="F8" s="103">
        <v>297.107123</v>
      </c>
    </row>
    <row r="9" spans="1:6" ht="15">
      <c r="A9" s="156"/>
      <c r="B9" s="48" t="s">
        <v>144</v>
      </c>
      <c r="C9" s="103">
        <v>104.01633</v>
      </c>
      <c r="D9" s="103">
        <v>185.074741</v>
      </c>
      <c r="E9" s="103">
        <v>15.292905</v>
      </c>
      <c r="F9" s="103">
        <v>306.298771</v>
      </c>
    </row>
    <row r="10" spans="1:6" ht="15">
      <c r="A10" s="156"/>
      <c r="B10" s="48" t="s">
        <v>145</v>
      </c>
      <c r="C10" s="103">
        <v>680.654194</v>
      </c>
      <c r="D10" s="103">
        <v>2211.377608</v>
      </c>
      <c r="E10" s="103">
        <v>2242.669586</v>
      </c>
      <c r="F10" s="103">
        <v>5161.472387</v>
      </c>
    </row>
    <row r="11" spans="1:6" ht="15">
      <c r="A11" s="156"/>
      <c r="B11" s="48" t="s">
        <v>146</v>
      </c>
      <c r="C11" s="103">
        <v>360.088063</v>
      </c>
      <c r="D11" s="103">
        <v>1168.341094</v>
      </c>
      <c r="E11" s="103">
        <v>1047.428266</v>
      </c>
      <c r="F11" s="103">
        <v>2590.408206</v>
      </c>
    </row>
    <row r="12" spans="1:6" ht="15">
      <c r="A12" s="156"/>
      <c r="B12" s="48" t="s">
        <v>147</v>
      </c>
      <c r="C12" s="103">
        <v>320.566131</v>
      </c>
      <c r="D12" s="103">
        <v>1043.036514</v>
      </c>
      <c r="E12" s="103">
        <v>1195.24132</v>
      </c>
      <c r="F12" s="103">
        <v>2571.064181</v>
      </c>
    </row>
    <row r="13" spans="1:6" ht="15">
      <c r="A13" s="156"/>
      <c r="B13" s="48" t="s">
        <v>49</v>
      </c>
      <c r="C13" s="103">
        <v>92.681033</v>
      </c>
      <c r="D13" s="103">
        <v>469.436005</v>
      </c>
      <c r="E13" s="103">
        <v>545.931178</v>
      </c>
      <c r="F13" s="103">
        <v>1109.468876</v>
      </c>
    </row>
    <row r="14" spans="1:6" ht="15">
      <c r="A14" s="156"/>
      <c r="B14" s="48" t="s">
        <v>50</v>
      </c>
      <c r="C14" s="103">
        <v>319.084527</v>
      </c>
      <c r="D14" s="103">
        <v>953.84341</v>
      </c>
      <c r="E14" s="103">
        <v>1125.503674</v>
      </c>
      <c r="F14" s="103">
        <v>2408.690091</v>
      </c>
    </row>
    <row r="15" spans="1:6" ht="15">
      <c r="A15" s="156"/>
      <c r="B15" s="48" t="s">
        <v>148</v>
      </c>
      <c r="C15" s="103">
        <v>268.888634</v>
      </c>
      <c r="D15" s="103">
        <v>788.098193</v>
      </c>
      <c r="E15" s="103">
        <v>571.234734</v>
      </c>
      <c r="F15" s="103">
        <v>1643.31342</v>
      </c>
    </row>
    <row r="18" spans="1:13" ht="15">
      <c r="A18" s="11" t="s">
        <v>45</v>
      </c>
      <c r="B18" s="11"/>
      <c r="C18" s="11"/>
      <c r="D18" s="11"/>
      <c r="E18" s="11"/>
      <c r="F18" s="11"/>
      <c r="H18" s="11" t="s">
        <v>45</v>
      </c>
      <c r="I18" s="11"/>
      <c r="J18" s="11"/>
      <c r="K18" s="11"/>
      <c r="L18" s="11"/>
      <c r="M18" s="11"/>
    </row>
    <row r="19" spans="1:13" ht="15">
      <c r="A19" s="67" t="s">
        <v>364</v>
      </c>
      <c r="B19" s="69"/>
      <c r="C19" s="69"/>
      <c r="D19" s="69"/>
      <c r="E19" s="69"/>
      <c r="F19" s="68"/>
      <c r="H19" s="67" t="s">
        <v>256</v>
      </c>
      <c r="I19" s="69"/>
      <c r="J19" s="69"/>
      <c r="K19" s="69"/>
      <c r="L19" s="69"/>
      <c r="M19" s="68"/>
    </row>
    <row r="20" spans="1:13" ht="15">
      <c r="A20" s="48"/>
      <c r="B20" s="48"/>
      <c r="C20" s="48" t="s">
        <v>46</v>
      </c>
      <c r="D20" s="48" t="s">
        <v>47</v>
      </c>
      <c r="E20" s="48" t="s">
        <v>48</v>
      </c>
      <c r="F20" s="48" t="s">
        <v>52</v>
      </c>
      <c r="H20" s="48"/>
      <c r="I20" s="48"/>
      <c r="J20" s="48" t="s">
        <v>46</v>
      </c>
      <c r="K20" s="48" t="s">
        <v>47</v>
      </c>
      <c r="L20" s="48" t="s">
        <v>48</v>
      </c>
      <c r="M20" s="48" t="s">
        <v>52</v>
      </c>
    </row>
    <row r="21" spans="1:13" ht="15">
      <c r="A21" s="156" t="s">
        <v>51</v>
      </c>
      <c r="B21" s="48" t="s">
        <v>142</v>
      </c>
      <c r="C21" s="76">
        <v>146.537</v>
      </c>
      <c r="D21" s="76">
        <v>412.427</v>
      </c>
      <c r="E21" s="76">
        <v>71.267</v>
      </c>
      <c r="F21" s="76">
        <v>632.95</v>
      </c>
      <c r="H21" s="156" t="s">
        <v>51</v>
      </c>
      <c r="I21" s="48" t="s">
        <v>142</v>
      </c>
      <c r="J21" s="103">
        <v>148.914</v>
      </c>
      <c r="K21" s="103">
        <v>411.688</v>
      </c>
      <c r="L21" s="103">
        <v>69.359</v>
      </c>
      <c r="M21" s="103">
        <v>632.95</v>
      </c>
    </row>
    <row r="22" spans="1:13" ht="15">
      <c r="A22" s="156"/>
      <c r="B22" s="48" t="s">
        <v>143</v>
      </c>
      <c r="C22" s="76">
        <v>65.902</v>
      </c>
      <c r="D22" s="76">
        <v>202.121</v>
      </c>
      <c r="E22" s="76">
        <v>41.722</v>
      </c>
      <c r="F22" s="76">
        <v>311.1</v>
      </c>
      <c r="H22" s="156"/>
      <c r="I22" s="48" t="s">
        <v>143</v>
      </c>
      <c r="J22" s="103">
        <v>66.485</v>
      </c>
      <c r="K22" s="103">
        <v>201.388</v>
      </c>
      <c r="L22" s="103">
        <v>41.038</v>
      </c>
      <c r="M22" s="103">
        <v>310.412</v>
      </c>
    </row>
    <row r="23" spans="1:18" ht="15">
      <c r="A23" s="156"/>
      <c r="B23" s="48" t="s">
        <v>144</v>
      </c>
      <c r="C23" s="76">
        <v>80.635</v>
      </c>
      <c r="D23" s="76">
        <v>210.305</v>
      </c>
      <c r="E23" s="76">
        <v>29.545</v>
      </c>
      <c r="F23" s="76">
        <v>321.85</v>
      </c>
      <c r="H23" s="156"/>
      <c r="I23" s="48" t="s">
        <v>144</v>
      </c>
      <c r="J23" s="103">
        <v>82.429</v>
      </c>
      <c r="K23" s="103">
        <v>210.3</v>
      </c>
      <c r="L23" s="103">
        <v>28.322</v>
      </c>
      <c r="M23" s="103">
        <v>322.537</v>
      </c>
      <c r="P23" s="98"/>
      <c r="Q23" s="98"/>
      <c r="R23" s="98"/>
    </row>
    <row r="24" spans="1:19" ht="15">
      <c r="A24" s="156"/>
      <c r="B24" s="48" t="s">
        <v>145</v>
      </c>
      <c r="C24" s="76">
        <v>699.448</v>
      </c>
      <c r="D24" s="76">
        <v>2237.687</v>
      </c>
      <c r="E24" s="76">
        <v>2262.183</v>
      </c>
      <c r="F24" s="76">
        <v>5239.304</v>
      </c>
      <c r="H24" s="156"/>
      <c r="I24" s="48" t="s">
        <v>145</v>
      </c>
      <c r="J24" s="103">
        <v>675.157</v>
      </c>
      <c r="K24" s="103">
        <v>2250.538</v>
      </c>
      <c r="L24" s="103">
        <v>2274.898</v>
      </c>
      <c r="M24" s="103">
        <v>5239.304</v>
      </c>
      <c r="P24" s="98"/>
      <c r="Q24" s="98"/>
      <c r="R24" s="98"/>
      <c r="S24" s="98"/>
    </row>
    <row r="25" spans="1:13" ht="15">
      <c r="A25" s="156"/>
      <c r="B25" s="48" t="s">
        <v>146</v>
      </c>
      <c r="C25" s="76">
        <v>383.18</v>
      </c>
      <c r="D25" s="76">
        <v>1165.697</v>
      </c>
      <c r="E25" s="76">
        <v>1041.864</v>
      </c>
      <c r="F25" s="76">
        <v>2613.45</v>
      </c>
      <c r="H25" s="156"/>
      <c r="I25" s="48" t="s">
        <v>146</v>
      </c>
      <c r="J25" s="103">
        <v>369.516</v>
      </c>
      <c r="K25" s="103">
        <v>1172.586</v>
      </c>
      <c r="L25" s="103">
        <v>1047.636</v>
      </c>
      <c r="M25" s="103">
        <v>2612.142</v>
      </c>
    </row>
    <row r="26" spans="1:13" ht="15">
      <c r="A26" s="156"/>
      <c r="B26" s="48" t="s">
        <v>147</v>
      </c>
      <c r="C26" s="76">
        <v>316.268</v>
      </c>
      <c r="D26" s="76">
        <v>1071.991</v>
      </c>
      <c r="E26" s="76">
        <v>1220.319</v>
      </c>
      <c r="F26" s="76">
        <v>2625.854</v>
      </c>
      <c r="H26" s="156"/>
      <c r="I26" s="48" t="s">
        <v>147</v>
      </c>
      <c r="J26" s="103">
        <v>305.642</v>
      </c>
      <c r="K26" s="103">
        <v>1077.952</v>
      </c>
      <c r="L26" s="103">
        <v>1227.262</v>
      </c>
      <c r="M26" s="103">
        <v>2627.162</v>
      </c>
    </row>
    <row r="27" spans="1:13" ht="15">
      <c r="A27" s="156"/>
      <c r="B27" s="48" t="s">
        <v>49</v>
      </c>
      <c r="C27" s="76">
        <v>98.447</v>
      </c>
      <c r="D27" s="76">
        <v>459.235</v>
      </c>
      <c r="E27" s="76">
        <v>602.41</v>
      </c>
      <c r="F27" s="76">
        <v>1164.812</v>
      </c>
      <c r="H27" s="156"/>
      <c r="I27" s="48" t="s">
        <v>49</v>
      </c>
      <c r="J27" s="103">
        <v>94.673</v>
      </c>
      <c r="K27" s="103">
        <v>459.23</v>
      </c>
      <c r="L27" s="103">
        <v>606.615</v>
      </c>
      <c r="M27" s="103">
        <v>1164.812</v>
      </c>
    </row>
    <row r="28" spans="1:13" ht="15">
      <c r="A28" s="156"/>
      <c r="B28" s="48" t="s">
        <v>50</v>
      </c>
      <c r="C28" s="76">
        <v>330.127</v>
      </c>
      <c r="D28" s="76">
        <v>972.236</v>
      </c>
      <c r="E28" s="76">
        <v>1130.48</v>
      </c>
      <c r="F28" s="76">
        <v>2454.31</v>
      </c>
      <c r="H28" s="156"/>
      <c r="I28" s="48" t="s">
        <v>50</v>
      </c>
      <c r="J28" s="103">
        <v>317.655</v>
      </c>
      <c r="K28" s="103">
        <v>979.63</v>
      </c>
      <c r="L28" s="103">
        <v>1136.271</v>
      </c>
      <c r="M28" s="103">
        <v>2454.31</v>
      </c>
    </row>
    <row r="29" spans="1:13" ht="15">
      <c r="A29" s="156"/>
      <c r="B29" s="48" t="s">
        <v>148</v>
      </c>
      <c r="C29" s="76">
        <v>270.875</v>
      </c>
      <c r="D29" s="76">
        <v>806.216</v>
      </c>
      <c r="E29" s="76">
        <v>529.293</v>
      </c>
      <c r="F29" s="76">
        <v>1620.182</v>
      </c>
      <c r="H29" s="156"/>
      <c r="I29" s="48" t="s">
        <v>148</v>
      </c>
      <c r="J29" s="103">
        <v>262.829</v>
      </c>
      <c r="K29" s="103">
        <v>811.678</v>
      </c>
      <c r="L29" s="103">
        <v>532.012</v>
      </c>
      <c r="M29" s="103">
        <v>1620.182</v>
      </c>
    </row>
    <row r="30" ht="15">
      <c r="A30" s="13"/>
    </row>
    <row r="31" spans="2:6" ht="15">
      <c r="B31" s="13"/>
      <c r="C31" s="13"/>
      <c r="D31" s="13"/>
      <c r="E31" s="13"/>
      <c r="F31" s="13"/>
    </row>
    <row r="32" spans="1:6" ht="15">
      <c r="A32" s="11" t="s">
        <v>150</v>
      </c>
      <c r="B32" s="48"/>
      <c r="C32" s="48" t="s">
        <v>46</v>
      </c>
      <c r="D32" s="48" t="s">
        <v>47</v>
      </c>
      <c r="E32" s="48" t="s">
        <v>48</v>
      </c>
      <c r="F32" s="48" t="s">
        <v>52</v>
      </c>
    </row>
    <row r="33" spans="1:6" ht="14.1" customHeight="1">
      <c r="A33" s="136" t="s">
        <v>151</v>
      </c>
      <c r="B33" s="48" t="s">
        <v>142</v>
      </c>
      <c r="C33" s="103">
        <f>C21-C7</f>
        <v>-55.659637000000004</v>
      </c>
      <c r="D33" s="103">
        <f aca="true" t="shared" si="0" ref="D33:F33">D21-D7</f>
        <v>46.08012600000001</v>
      </c>
      <c r="E33" s="103">
        <f t="shared" si="0"/>
        <v>38.822188999999995</v>
      </c>
      <c r="F33" s="103">
        <f t="shared" si="0"/>
        <v>29.544106000000056</v>
      </c>
    </row>
    <row r="34" spans="1:6" ht="15">
      <c r="A34" s="136"/>
      <c r="B34" s="48" t="s">
        <v>143</v>
      </c>
      <c r="C34" s="103">
        <f aca="true" t="shared" si="1" ref="C34:F41">C22-C8</f>
        <v>-32.278307</v>
      </c>
      <c r="D34" s="103">
        <f t="shared" si="1"/>
        <v>20.848867000000013</v>
      </c>
      <c r="E34" s="103">
        <f t="shared" si="1"/>
        <v>24.570094</v>
      </c>
      <c r="F34" s="103">
        <f t="shared" si="1"/>
        <v>13.992877000000021</v>
      </c>
    </row>
    <row r="35" spans="1:6" ht="15">
      <c r="A35" s="136"/>
      <c r="B35" s="48" t="s">
        <v>144</v>
      </c>
      <c r="C35" s="103">
        <f t="shared" si="1"/>
        <v>-23.38132999999999</v>
      </c>
      <c r="D35" s="103">
        <f t="shared" si="1"/>
        <v>25.230259000000018</v>
      </c>
      <c r="E35" s="103">
        <f t="shared" si="1"/>
        <v>14.252095000000002</v>
      </c>
      <c r="F35" s="103">
        <f t="shared" si="1"/>
        <v>15.551229000000035</v>
      </c>
    </row>
    <row r="36" spans="1:6" ht="15">
      <c r="A36" s="136"/>
      <c r="B36" s="48" t="s">
        <v>145</v>
      </c>
      <c r="C36" s="103">
        <f t="shared" si="1"/>
        <v>18.793806000000018</v>
      </c>
      <c r="D36" s="103">
        <f t="shared" si="1"/>
        <v>26.309392000000116</v>
      </c>
      <c r="E36" s="103">
        <f t="shared" si="1"/>
        <v>19.51341400000001</v>
      </c>
      <c r="F36" s="103">
        <f t="shared" si="1"/>
        <v>77.83161300000029</v>
      </c>
    </row>
    <row r="37" spans="1:6" ht="15">
      <c r="A37" s="136"/>
      <c r="B37" s="48" t="s">
        <v>146</v>
      </c>
      <c r="C37" s="103">
        <f t="shared" si="1"/>
        <v>23.09193700000003</v>
      </c>
      <c r="D37" s="103">
        <f t="shared" si="1"/>
        <v>-2.644094000000223</v>
      </c>
      <c r="E37" s="103">
        <f t="shared" si="1"/>
        <v>-5.564265999999861</v>
      </c>
      <c r="F37" s="103">
        <f t="shared" si="1"/>
        <v>23.041793999999754</v>
      </c>
    </row>
    <row r="38" spans="1:6" ht="15">
      <c r="A38" s="136"/>
      <c r="B38" s="48" t="s">
        <v>147</v>
      </c>
      <c r="C38" s="103">
        <f t="shared" si="1"/>
        <v>-4.298131000000012</v>
      </c>
      <c r="D38" s="103">
        <f t="shared" si="1"/>
        <v>28.954486000000088</v>
      </c>
      <c r="E38" s="103">
        <f t="shared" si="1"/>
        <v>25.077679999999873</v>
      </c>
      <c r="F38" s="103">
        <f t="shared" si="1"/>
        <v>54.789818999999625</v>
      </c>
    </row>
    <row r="39" spans="1:6" ht="15">
      <c r="A39" s="136"/>
      <c r="B39" s="48" t="s">
        <v>49</v>
      </c>
      <c r="C39" s="103">
        <f t="shared" si="1"/>
        <v>5.765967000000003</v>
      </c>
      <c r="D39" s="103">
        <f t="shared" si="1"/>
        <v>-10.20100500000001</v>
      </c>
      <c r="E39" s="103">
        <f t="shared" si="1"/>
        <v>56.47882199999992</v>
      </c>
      <c r="F39" s="103">
        <f t="shared" si="1"/>
        <v>55.34312399999999</v>
      </c>
    </row>
    <row r="40" spans="1:6" ht="15">
      <c r="A40" s="136"/>
      <c r="B40" s="48" t="s">
        <v>50</v>
      </c>
      <c r="C40" s="103">
        <f t="shared" si="1"/>
        <v>11.04247300000003</v>
      </c>
      <c r="D40" s="103">
        <f t="shared" si="1"/>
        <v>18.39259000000004</v>
      </c>
      <c r="E40" s="103">
        <f t="shared" si="1"/>
        <v>4.976325999999972</v>
      </c>
      <c r="F40" s="103">
        <f>F28-F14</f>
        <v>45.61990900000001</v>
      </c>
    </row>
    <row r="41" spans="1:6" ht="15">
      <c r="A41" s="136"/>
      <c r="B41" s="48" t="s">
        <v>148</v>
      </c>
      <c r="C41" s="103">
        <f t="shared" si="1"/>
        <v>1.9863659999999754</v>
      </c>
      <c r="D41" s="103">
        <f t="shared" si="1"/>
        <v>18.11780699999997</v>
      </c>
      <c r="E41" s="103">
        <f t="shared" si="1"/>
        <v>-41.941734</v>
      </c>
      <c r="F41" s="103">
        <f>F29-F15</f>
        <v>-23.131419999999935</v>
      </c>
    </row>
  </sheetData>
  <mergeCells count="4">
    <mergeCell ref="H21:H29"/>
    <mergeCell ref="A7:A15"/>
    <mergeCell ref="A33:A41"/>
    <mergeCell ref="A21:A29"/>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2022-10-18T10:59:27Z</cp:lastPrinted>
  <dcterms:created xsi:type="dcterms:W3CDTF">2016-07-21T15:32:48Z</dcterms:created>
  <dcterms:modified xsi:type="dcterms:W3CDTF">2024-03-26T12:21:18Z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2024-03-12T06:49:30Z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46a3fcbd-4396-4409-b222-96b488e006b1</vt:lpwstr>
  </property>
  <property fmtid="{D5CDD505-2E9C-101B-9397-08002B2CF9AE}" pid="8" name="MSIP_Label_6bd9ddd1-4d20-43f6-abfa-fc3c07406f94_ContentBits">
    <vt:lpwstr>0</vt:lpwstr>
  </property>
</Properties>
</file>