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<sst xmlns="http://schemas.openxmlformats.org/spreadsheetml/2006/main" count="627" uniqueCount="306">
  <si>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</si>
  <si>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</si>
  <si>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</si>
  <si>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</si>
  <si>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</si>
  <si>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</si>
  <si>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</si>
  <si>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</si>
  <si>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</si>
  <si>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</si>
  <si>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</si>
  <si>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</si>
  <si>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</si>
  <si>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</si>
  <si>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</si>
  <si>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</si>
  <si>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</si>
  <si>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</si>
  <si>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</si>
  <si>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</si>
  <si>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</si>
  <si>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</si>
  <si>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</si>
  <si>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</si>
  <si>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</si>
  <si>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</si>
  <si>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</si>
  <si>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</si>
  <si>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</si>
  <si>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</si>
  <si>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</si>
  <si>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</si>
  <si>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</si>
  <si>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</si>
  <si>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</si>
  <si>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</si>
  <si>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</si>
  <si>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</si>
  <si>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</si>
  <si>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</si>
  <si>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</si>
  <si>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</si>
  <si>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</si>
  <si>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</si>
  <si>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</si>
  <si>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</si>
  <si>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</si>
  <si>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</si>
  <si>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</si>
  <si>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</si>
  <si>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</si>
  <si>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</si>
  <si>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</si>
  <si>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</si>
  <si>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</si>
  <si>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</si>
  <si>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</si>
  <si>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</si>
  <si>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</si>
  <si>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</si>
  <si>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</si>
  <si>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</si>
  <si>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</si>
  <si>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</si>
  <si>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</si>
  <si>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</si>
  <si>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</si>
  <si>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</si>
  <si>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</si>
  <si>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</si>
  <si>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</si>
  <si>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</si>
  <si>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</si>
  <si>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</si>
  <si>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</si>
  <si>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</si>
  <si>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</si>
  <si>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</si>
  <si>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</si>
  <si>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</si>
  <si>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</si>
  <si>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</si>
  <si>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</si>
  <si>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</si>
  <si>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</si>
  <si>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</si>
  <si>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</si>
  <si>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</si>
  <si>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</si>
  <si>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</si>
  <si>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</si>
  <si>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</si>
  <si>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</si>
  <si>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</si>
  <si>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</si>
  <si>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</si>
  <si>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</si>
  <si>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</si>
  <si>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</si>
  <si>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</si>
  <si>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</si>
  <si>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</si>
  <si>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</si>
  <si>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</si>
  <si>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</si>
  <si>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</si>
  <si>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</si>
  <si>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</si>
  <si>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</si>
  <si>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</si>
  <si>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</si>
  <si>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</si>
  <si>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</si>
  <si>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</si>
  <si>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</si>
  <si>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</si>
  <si>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</si>
  <si>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</si>
  <si>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</si>
  <si>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</si>
  <si>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</si>
  <si>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</si>
  <si>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</si>
  <si>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</si>
  <si>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</si>
  <si>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</si>
  <si>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</si>
  <si>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</si>
  <si>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</si>
  <si>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</si>
  <si>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</si>
  <si>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</si>
  <si>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</si>
  <si>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</si>
  <si>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</si>
  <si>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</si>
  <si>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</si>
  <si>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</si>
  <si>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</si>
  <si>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</si>
  <si>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</si>
  <si>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</si>
  <si>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</si>
  <si>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</si>
  <si>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</si>
  <si>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</si>
  <si>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</si>
  <si>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</si>
  <si>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</si>
  <si>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</si>
  <si>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</si>
  <si>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</si>
  <si>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</si>
  <si>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</si>
  <si>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</si>
  <si>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</si>
  <si>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</si>
  <si>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</si>
  <si>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</si>
  <si>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</si>
  <si>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</si>
  <si>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</si>
  <si>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</si>
  <si>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</si>
  <si>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</si>
  <si>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</si>
  <si>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</si>
  <si>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</si>
  <si>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</si>
  <si>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</si>
  <si>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</si>
  <si>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</si>
  <si>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</si>
  <si>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</si>
  <si>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</si>
  <si>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</si>
  <si>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</si>
  <si>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</si>
  <si>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</si>
  <si>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</si>
  <si>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</si>
  <si>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</si>
  <si>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</si>
  <si>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</si>
  <si>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</si>
  <si>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</si>
  <si>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</si>
  <si>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</si>
  <si>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</si>
  <si>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</si>
  <si>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</si>
  <si>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</si>
  <si>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</si>
  <si>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</si>
  <si>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</si>
  <si>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</si>
  <si>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</si>
  <si>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</si>
  <si>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</si>
  <si>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</si>
  <si>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</si>
  <si>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</si>
  <si>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</si>
  <si>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</si>
  <si>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</si>
  <si>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</si>
  <si>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</si>
  <si>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</si>
  <si>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</si>
  <si>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</si>
  <si>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</si>
  <si>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</si>
  <si>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</si>
  <si>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</si>
  <si>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</si>
  <si>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</si>
  <si>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</si>
  <si>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</si>
  <si>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</si>
  <si>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</si>
  <si>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</si>
  <si>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</si>
  <si>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</si>
  <si>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</si>
  <si>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</si>
  <si>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</si>
  <si>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</si>
  <si>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</si>
  <si>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</si>
  <si>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</si>
  <si>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</si>
  <si>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</si>
  <si>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</si>
  <si>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</si>
  <si>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</si>
  <si>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</si>
  <si>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</si>
  <si>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</si>
  <si>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</si>
  <si>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</si>
  <si>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</si>
  <si>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</si>
  <si>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</si>
  <si>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</si>
  <si>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</si>
  <si>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</si>
  <si>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</si>
  <si>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</si>
  <si>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</si>
  <si>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</si>
  <si>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</si>
  <si>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</si>
  <si>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</si>
  <si>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</si>
  <si>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</si>
  <si>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</si>
  <si>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</si>
  <si>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79.3b</t>
  </si>
  <si>
    <t>NFEACT01_PAIDBY</t>
  </si>
  <si>
    <t>52.28 - 56.65</t>
  </si>
  <si>
    <t>53.89 - 59.8</t>
  </si>
  <si>
    <t>49 - 55.28</t>
  </si>
  <si>
    <t>5.59 - 7.05</t>
  </si>
  <si>
    <t>50.85 - 54.18</t>
  </si>
  <si>
    <t>50.55 - 54.78</t>
  </si>
  <si>
    <t>49.99 - 54.81</t>
  </si>
  <si>
    <t>54.63 - 59.05</t>
  </si>
  <si>
    <t>57.85 - 64.98</t>
  </si>
  <si>
    <t>57.18 - 62.11</t>
  </si>
  <si>
    <t>34.29 - 39.42</t>
  </si>
  <si>
    <t>18.5 - 28.55</t>
  </si>
  <si>
    <t>47.51 - 52.15</t>
  </si>
  <si>
    <t>66.44 - 71.38</t>
  </si>
  <si>
    <t>61.72 - 65.75</t>
  </si>
  <si>
    <t>32.37 - 54.01</t>
  </si>
  <si>
    <t>26.26 - 31.93</t>
  </si>
  <si>
    <t>72.01 - 75.64</t>
  </si>
  <si>
    <t>54.75 - 60.62</t>
  </si>
  <si>
    <t>73.11 - 75.8</t>
  </si>
  <si>
    <t>1530.79 - 2328.11</t>
  </si>
  <si>
    <t>450.59 - 526.73</t>
  </si>
  <si>
    <t>119.54 - 145.01</t>
  </si>
  <si>
    <t>Termination of cooperation</t>
  </si>
  <si>
    <t>Partial interview by desired respondent</t>
  </si>
  <si>
    <t>individual level</t>
  </si>
  <si>
    <t>reciprocal of the selection probability</t>
  </si>
  <si>
    <t>Reference period: Q1 2023</t>
  </si>
  <si>
    <t>No</t>
  </si>
  <si>
    <t>Not mandatory</t>
  </si>
  <si>
    <t>NA</t>
  </si>
  <si>
    <t>The Austrian questionnaire covers the European model questionnaire completely.</t>
  </si>
  <si>
    <t>For the variables HATLEVEL, DROPEDUCLEVEL, FEDLEVEL, HATMOTHER and HATFATHER the ISCED-categories were built through recoding national attainment categories.</t>
  </si>
  <si>
    <t>HHINCOME</t>
  </si>
  <si>
    <t>NFEPAIDVAL1</t>
  </si>
  <si>
    <t>NFEPAIDVAL2</t>
  </si>
  <si>
    <t>LANGMOTH1</t>
  </si>
  <si>
    <t>DEG_URB</t>
  </si>
  <si>
    <t>Respondents were first asked whether they had participated in each of the individual NFE activities separately (NFEWORKSHOP, NFECOURSE, NFEGUIDEDJT, NFELESSON). Respondents were then asked for the total number of NFE activities and filled in a list corresponding to the number of NFE activities with the names of these activities. If the total number of NFE activities was more than five, five of these activities were randomly selected and the first set of detailed questions were asked. If the number of NFE activities exceeded three activities, again two NFE activities were selected from the previously selected NFE activities for more detailed questions.</t>
  </si>
  <si>
    <t xml:space="preserve">The variables HHTYPE and MARSTADEFACTO were derived from the national variables HHNBPERS, HHKIND, HHPART and HHAND. </t>
  </si>
  <si>
    <t>k-nearest neighbour</t>
  </si>
  <si>
    <t>Non-response not further specified by the interviewer</t>
  </si>
  <si>
    <t>Precision threshold for standard error set in regulation</t>
  </si>
  <si>
    <t>Comment</t>
  </si>
  <si>
    <t>None.</t>
  </si>
  <si>
    <t>Some questions/items were split, because of multi-dimensionality of the target variables: e.g. GUIDE_1 (advice/help), FEDREASON_03 (possibilities of getting a job or changing a job/profession) or NFEREASON_09 (meet new people/for fun).</t>
  </si>
  <si>
    <t>When a correct classification during the survey was not possible ISCED - Fields of education and training, NACE and ISCO were asked open and post-coded afterwards.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</si>
</sst>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_);_(* \(#,##0.00\);_(* &quot;-&quot;??_);_(@_)"/>
  </numFmts>
  <fonts count="19">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cellStyleXfs>
  <cellXfs count="161">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3"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5" fillId="0" borderId="0" xfId="0" applyFont="1" applyFill="1" applyBorder="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164" fontId="2"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Border="1" applyAlignment="1">
      <alignment horizontal="left" vertical="center"/>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0" borderId="0" xfId="0" applyFont="1" applyFill="1" applyBorder="1" applyAlignment="1">
      <alignment horizontal="left" vertical="center" wrapText="1"/>
    </xf>
    <xf numFmtId="0" fontId="0" fillId="0" borderId="0" xfId="0" applyFill="1" applyBorder="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quotePrefix="1">
      <alignment vertical="center"/>
    </xf>
    <xf numFmtId="0" fontId="13" fillId="0" borderId="0" xfId="0" applyFont="1" applyFill="1" applyBorder="1" applyAlignment="1">
      <alignment vertical="center" wrapText="1"/>
    </xf>
    <xf numFmtId="0" fontId="4" fillId="2" borderId="1" xfId="0" applyFont="1" applyFill="1" applyBorder="1" applyAlignment="1">
      <alignment horizontal="right" vertical="center"/>
    </xf>
    <xf numFmtId="164" fontId="4"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0" fontId="1" fillId="0" borderId="1" xfId="20" applyFont="1"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Font="1"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8" fillId="0" borderId="0" xfId="20" applyFont="1" applyAlignment="1">
      <alignment/>
      <protection/>
    </xf>
    <xf numFmtId="0" fontId="17" fillId="0" borderId="0" xfId="20" applyFont="1" applyBorder="1" applyAlignme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0" fontId="6" fillId="3"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10" fontId="2" fillId="2" borderId="1" xfId="0" applyNumberFormat="1" applyFont="1" applyFill="1" applyBorder="1"/>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6" fillId="3" borderId="1"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9" fillId="0" borderId="0" xfId="0" applyFont="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2" fontId="4"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164" fontId="4" fillId="0" borderId="0" xfId="0" applyNumberFormat="1" applyFont="1" applyFill="1" applyBorder="1" applyAlignment="1">
      <alignment vertical="center"/>
    </xf>
    <xf numFmtId="1" fontId="4" fillId="2" borderId="1" xfId="0" applyNumberFormat="1" applyFont="1" applyFill="1" applyBorder="1" applyAlignment="1">
      <alignment horizontal="right"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xf>
    <xf numFmtId="1"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2" borderId="1" xfId="0" applyFont="1" applyFill="1" applyBorder="1" applyAlignment="1">
      <alignment horizontal="right" vertical="center"/>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xf numFmtId="164" fontId="0" fillId="2" borderId="1" xfId="0" applyNumberFormat="1" applyFill="1" applyBorder="1"/>
    <xf numFmtId="14" fontId="2" fillId="2" borderId="1" xfId="0" applyNumberFormat="1" applyFont="1" applyFill="1" applyBorder="1" applyAlignment="1">
      <alignment horizontal="right"/>
    </xf>
    <xf numFmtId="0" fontId="2" fillId="5" borderId="1" xfId="0" applyFont="1" applyFill="1" applyBorder="1" applyAlignment="1">
      <alignment horizontal="center" vertical="center"/>
    </xf>
    <xf numFmtId="164" fontId="4" fillId="2" borderId="1" xfId="0" applyNumberFormat="1" applyFont="1" applyFill="1" applyBorder="1" applyAlignment="1" quotePrefix="1">
      <alignment horizontal="right" vertical="center"/>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6"/>
  <sheetViews>
    <sheetView workbookViewId="0" topLeftCell="A1">
      <selection activeCell="B1" sqref="B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83</v>
      </c>
    </row>
    <row r="3" spans="1:7" s="52" customFormat="1" ht="15">
      <c r="A3" s="51" t="s">
        <v>227</v>
      </c>
      <c r="B3" s="26"/>
      <c r="C3" s="26"/>
      <c r="D3" s="19"/>
      <c r="E3" s="19"/>
      <c r="F3" s="19"/>
      <c r="G3" s="19"/>
    </row>
    <row r="4" spans="1:5" s="52" customFormat="1" ht="15">
      <c r="A4" s="85"/>
      <c r="B4" s="81"/>
      <c r="C4" s="81" t="s">
        <v>192</v>
      </c>
      <c r="D4" s="81" t="s">
        <v>193</v>
      </c>
      <c r="E4" s="81" t="s">
        <v>240</v>
      </c>
    </row>
    <row r="5" spans="1:5" s="52" customFormat="1" ht="15.75">
      <c r="A5" s="86" t="s">
        <v>199</v>
      </c>
      <c r="B5" s="83"/>
      <c r="C5" s="83"/>
      <c r="D5" s="83"/>
      <c r="E5" s="83"/>
    </row>
    <row r="6" spans="1:5" s="52" customFormat="1" ht="15">
      <c r="A6" s="88" t="s">
        <v>200</v>
      </c>
      <c r="B6" s="79" t="s">
        <v>15</v>
      </c>
      <c r="C6" s="93" t="s">
        <v>198</v>
      </c>
      <c r="D6" s="80" t="s">
        <v>196</v>
      </c>
      <c r="E6" s="80" t="s">
        <v>241</v>
      </c>
    </row>
    <row r="7" spans="1:5" s="52" customFormat="1" ht="15">
      <c r="A7" s="88" t="s">
        <v>118</v>
      </c>
      <c r="B7" s="79" t="s">
        <v>15</v>
      </c>
      <c r="C7" s="93" t="s">
        <v>198</v>
      </c>
      <c r="D7" s="80" t="s">
        <v>201</v>
      </c>
      <c r="E7" s="80" t="s">
        <v>241</v>
      </c>
    </row>
    <row r="8" spans="1:5" s="52" customFormat="1" ht="15">
      <c r="A8" s="88" t="s">
        <v>119</v>
      </c>
      <c r="B8" s="79" t="s">
        <v>15</v>
      </c>
      <c r="C8" s="93" t="s">
        <v>198</v>
      </c>
      <c r="D8" s="80" t="s">
        <v>202</v>
      </c>
      <c r="E8" s="80" t="s">
        <v>241</v>
      </c>
    </row>
    <row r="9" spans="1:5" s="52" customFormat="1" ht="15">
      <c r="A9" s="88" t="s">
        <v>181</v>
      </c>
      <c r="B9" s="79" t="s">
        <v>15</v>
      </c>
      <c r="C9" s="93" t="s">
        <v>198</v>
      </c>
      <c r="D9" s="80" t="s">
        <v>197</v>
      </c>
      <c r="E9" s="80" t="s">
        <v>241</v>
      </c>
    </row>
    <row r="10" spans="1:5" s="52" customFormat="1" ht="15">
      <c r="A10" s="88" t="s">
        <v>205</v>
      </c>
      <c r="B10" s="79" t="s">
        <v>15</v>
      </c>
      <c r="C10" s="94" t="s">
        <v>204</v>
      </c>
      <c r="D10" s="80" t="s">
        <v>197</v>
      </c>
      <c r="E10" s="80" t="s">
        <v>241</v>
      </c>
    </row>
    <row r="11" spans="1:5" s="52" customFormat="1" ht="15">
      <c r="A11" s="88" t="s">
        <v>117</v>
      </c>
      <c r="B11" s="79" t="s">
        <v>15</v>
      </c>
      <c r="C11" s="94" t="s">
        <v>204</v>
      </c>
      <c r="D11" s="80" t="s">
        <v>206</v>
      </c>
      <c r="E11" s="80" t="s">
        <v>241</v>
      </c>
    </row>
    <row r="12" spans="1:5" s="52" customFormat="1" ht="15">
      <c r="A12" s="88" t="s">
        <v>159</v>
      </c>
      <c r="B12" s="79" t="s">
        <v>15</v>
      </c>
      <c r="C12" s="94" t="s">
        <v>204</v>
      </c>
      <c r="D12" s="80" t="s">
        <v>207</v>
      </c>
      <c r="E12" s="80" t="s">
        <v>241</v>
      </c>
    </row>
    <row r="13" spans="1:5" s="52" customFormat="1" ht="15">
      <c r="A13" s="88" t="s">
        <v>183</v>
      </c>
      <c r="B13" s="79" t="s">
        <v>15</v>
      </c>
      <c r="C13" s="94" t="s">
        <v>204</v>
      </c>
      <c r="D13" s="80" t="s">
        <v>196</v>
      </c>
      <c r="E13" s="80" t="s">
        <v>241</v>
      </c>
    </row>
    <row r="14" spans="1:5" s="52" customFormat="1" ht="15">
      <c r="A14" s="88" t="s">
        <v>184</v>
      </c>
      <c r="B14" s="79" t="s">
        <v>15</v>
      </c>
      <c r="C14" s="94" t="s">
        <v>204</v>
      </c>
      <c r="D14" s="80" t="s">
        <v>208</v>
      </c>
      <c r="E14" s="80" t="s">
        <v>241</v>
      </c>
    </row>
    <row r="15" spans="1:5" s="52" customFormat="1" ht="15">
      <c r="A15" s="88" t="s">
        <v>185</v>
      </c>
      <c r="B15" s="79" t="s">
        <v>15</v>
      </c>
      <c r="C15" s="94" t="s">
        <v>204</v>
      </c>
      <c r="D15" s="80" t="s">
        <v>211</v>
      </c>
      <c r="E15" s="80" t="s">
        <v>241</v>
      </c>
    </row>
    <row r="16" spans="1:5" s="52" customFormat="1" ht="15">
      <c r="A16" s="88" t="s">
        <v>186</v>
      </c>
      <c r="B16" s="79" t="s">
        <v>15</v>
      </c>
      <c r="C16" s="94" t="s">
        <v>204</v>
      </c>
      <c r="D16" s="80" t="s">
        <v>212</v>
      </c>
      <c r="E16" s="80" t="s">
        <v>241</v>
      </c>
    </row>
    <row r="17" spans="1:5" s="52" customFormat="1" ht="12.75" customHeight="1">
      <c r="A17" s="88" t="s">
        <v>120</v>
      </c>
      <c r="B17" s="79" t="s">
        <v>15</v>
      </c>
      <c r="C17" s="94" t="s">
        <v>204</v>
      </c>
      <c r="D17" s="80" t="s">
        <v>213</v>
      </c>
      <c r="E17" s="80" t="s">
        <v>241</v>
      </c>
    </row>
    <row r="18" spans="1:5" s="52" customFormat="1" ht="12.75" customHeight="1">
      <c r="A18" s="88" t="s">
        <v>121</v>
      </c>
      <c r="B18" s="79" t="s">
        <v>15</v>
      </c>
      <c r="C18" s="94" t="s">
        <v>204</v>
      </c>
      <c r="D18" s="80" t="s">
        <v>214</v>
      </c>
      <c r="E18" s="80" t="s">
        <v>241</v>
      </c>
    </row>
    <row r="19" spans="1:5" s="52" customFormat="1" ht="12.75" customHeight="1">
      <c r="A19" s="88" t="s">
        <v>122</v>
      </c>
      <c r="B19" s="79" t="s">
        <v>15</v>
      </c>
      <c r="C19" s="94" t="s">
        <v>204</v>
      </c>
      <c r="D19" s="80" t="s">
        <v>215</v>
      </c>
      <c r="E19" s="80" t="s">
        <v>241</v>
      </c>
    </row>
    <row r="20" spans="1:5" s="52" customFormat="1" ht="15">
      <c r="A20" s="88" t="s">
        <v>173</v>
      </c>
      <c r="B20" s="79" t="s">
        <v>15</v>
      </c>
      <c r="C20" s="94" t="s">
        <v>204</v>
      </c>
      <c r="D20" s="80" t="s">
        <v>216</v>
      </c>
      <c r="E20" s="80" t="s">
        <v>241</v>
      </c>
    </row>
    <row r="21" spans="1:5" s="52" customFormat="1" ht="15">
      <c r="A21" s="88" t="s">
        <v>123</v>
      </c>
      <c r="B21" s="79" t="s">
        <v>15</v>
      </c>
      <c r="C21" s="94" t="s">
        <v>204</v>
      </c>
      <c r="D21" s="80" t="s">
        <v>217</v>
      </c>
      <c r="E21" s="80" t="s">
        <v>241</v>
      </c>
    </row>
    <row r="22" spans="1:5" s="52" customFormat="1" ht="15">
      <c r="A22" s="88" t="s">
        <v>174</v>
      </c>
      <c r="B22" s="79" t="s">
        <v>15</v>
      </c>
      <c r="C22" s="94" t="s">
        <v>204</v>
      </c>
      <c r="D22" s="80" t="s">
        <v>218</v>
      </c>
      <c r="E22" s="80" t="s">
        <v>241</v>
      </c>
    </row>
    <row r="23" spans="1:5" s="52" customFormat="1" ht="127.5">
      <c r="A23" s="89" t="s">
        <v>175</v>
      </c>
      <c r="B23" s="79" t="s">
        <v>15</v>
      </c>
      <c r="C23" s="79" t="s">
        <v>219</v>
      </c>
      <c r="D23" s="84" t="s">
        <v>220</v>
      </c>
      <c r="E23" s="80" t="s">
        <v>244</v>
      </c>
    </row>
    <row r="24" spans="1:5" s="52" customFormat="1" ht="127.5">
      <c r="A24" s="89" t="s">
        <v>176</v>
      </c>
      <c r="B24" s="79" t="s">
        <v>15</v>
      </c>
      <c r="C24" s="79" t="s">
        <v>219</v>
      </c>
      <c r="D24" s="84" t="s">
        <v>221</v>
      </c>
      <c r="E24" s="80" t="s">
        <v>244</v>
      </c>
    </row>
    <row r="25" spans="1:5" s="52" customFormat="1" ht="15">
      <c r="A25" s="88" t="s">
        <v>187</v>
      </c>
      <c r="B25" s="79" t="s">
        <v>15</v>
      </c>
      <c r="C25" s="79" t="s">
        <v>222</v>
      </c>
      <c r="D25" s="80" t="s">
        <v>247</v>
      </c>
      <c r="E25" s="80" t="s">
        <v>241</v>
      </c>
    </row>
    <row r="26" spans="1:5" s="52" customFormat="1" ht="12.75" customHeight="1">
      <c r="A26" s="88" t="s">
        <v>179</v>
      </c>
      <c r="B26" s="79" t="s">
        <v>224</v>
      </c>
      <c r="C26" s="79" t="s">
        <v>223</v>
      </c>
      <c r="D26" s="84" t="s">
        <v>248</v>
      </c>
      <c r="E26" s="80" t="s">
        <v>243</v>
      </c>
    </row>
    <row r="27" spans="1:5" s="52" customFormat="1" ht="24">
      <c r="A27" s="88" t="s">
        <v>177</v>
      </c>
      <c r="B27" s="79" t="s">
        <v>224</v>
      </c>
      <c r="C27" s="79" t="s">
        <v>225</v>
      </c>
      <c r="D27" s="84" t="s">
        <v>249</v>
      </c>
      <c r="E27" s="80" t="s">
        <v>241</v>
      </c>
    </row>
    <row r="28" spans="1:5" s="52" customFormat="1" ht="15">
      <c r="A28" s="88" t="s">
        <v>178</v>
      </c>
      <c r="B28" s="79" t="s">
        <v>224</v>
      </c>
      <c r="C28" s="82" t="s">
        <v>226</v>
      </c>
      <c r="D28" s="84" t="s">
        <v>250</v>
      </c>
      <c r="E28" s="80" t="s">
        <v>243</v>
      </c>
    </row>
    <row r="29" spans="1:5" s="52" customFormat="1" ht="15.75">
      <c r="A29" s="86" t="s">
        <v>203</v>
      </c>
      <c r="B29" s="83"/>
      <c r="C29" s="83"/>
      <c r="D29" s="83"/>
      <c r="E29" s="83"/>
    </row>
    <row r="30" spans="1:5" s="52" customFormat="1" ht="15">
      <c r="A30" s="88" t="s">
        <v>103</v>
      </c>
      <c r="B30" s="79" t="s">
        <v>194</v>
      </c>
      <c r="C30" s="82"/>
      <c r="D30" s="80" t="s">
        <v>210</v>
      </c>
      <c r="E30" s="80" t="s">
        <v>242</v>
      </c>
    </row>
    <row r="31" spans="1:5" s="52" customFormat="1" ht="15">
      <c r="A31" s="88" t="s">
        <v>105</v>
      </c>
      <c r="B31" s="79" t="s">
        <v>194</v>
      </c>
      <c r="C31" s="82"/>
      <c r="D31" s="80" t="s">
        <v>201</v>
      </c>
      <c r="E31" s="80" t="s">
        <v>242</v>
      </c>
    </row>
    <row r="32" spans="1:5" s="52" customFormat="1" ht="15">
      <c r="A32" s="88" t="s">
        <v>106</v>
      </c>
      <c r="B32" s="79" t="s">
        <v>194</v>
      </c>
      <c r="C32" s="82"/>
      <c r="D32" s="80" t="s">
        <v>202</v>
      </c>
      <c r="E32" s="80" t="s">
        <v>242</v>
      </c>
    </row>
    <row r="33" spans="1:5" s="52" customFormat="1" ht="15">
      <c r="A33" s="88" t="s">
        <v>100</v>
      </c>
      <c r="B33" s="79" t="s">
        <v>194</v>
      </c>
      <c r="C33" s="82"/>
      <c r="D33" s="80" t="s">
        <v>209</v>
      </c>
      <c r="E33" s="80" t="s">
        <v>242</v>
      </c>
    </row>
    <row r="34" spans="1:5" s="52" customFormat="1" ht="15">
      <c r="A34" s="88" t="s">
        <v>101</v>
      </c>
      <c r="B34" s="79" t="s">
        <v>194</v>
      </c>
      <c r="C34" s="82"/>
      <c r="D34" s="80" t="s">
        <v>206</v>
      </c>
      <c r="E34" s="80" t="s">
        <v>242</v>
      </c>
    </row>
    <row r="35" spans="1:5" s="52" customFormat="1" ht="15">
      <c r="A35" s="88" t="s">
        <v>102</v>
      </c>
      <c r="B35" s="79" t="s">
        <v>194</v>
      </c>
      <c r="C35" s="82"/>
      <c r="D35" s="80" t="s">
        <v>207</v>
      </c>
      <c r="E35" s="80" t="s">
        <v>242</v>
      </c>
    </row>
    <row r="36" spans="1:5" s="52" customFormat="1" ht="15">
      <c r="A36" s="88" t="s">
        <v>53</v>
      </c>
      <c r="B36" s="79" t="s">
        <v>194</v>
      </c>
      <c r="C36" s="82"/>
      <c r="D36" s="80" t="s">
        <v>208</v>
      </c>
      <c r="E36" s="80" t="s">
        <v>242</v>
      </c>
    </row>
    <row r="37" spans="1:5" s="52" customFormat="1" ht="15">
      <c r="A37" s="88" t="s">
        <v>54</v>
      </c>
      <c r="B37" s="79" t="s">
        <v>194</v>
      </c>
      <c r="C37" s="82"/>
      <c r="D37" s="80" t="s">
        <v>211</v>
      </c>
      <c r="E37" s="80" t="s">
        <v>242</v>
      </c>
    </row>
    <row r="38" spans="1:5" s="52" customFormat="1" ht="15">
      <c r="A38" s="88" t="s">
        <v>104</v>
      </c>
      <c r="B38" s="79" t="s">
        <v>194</v>
      </c>
      <c r="C38" s="82"/>
      <c r="D38" s="80" t="s">
        <v>212</v>
      </c>
      <c r="E38" s="80" t="s">
        <v>242</v>
      </c>
    </row>
    <row r="39" spans="1:5" s="52" customFormat="1" ht="12.75" customHeight="1">
      <c r="A39" s="88" t="s">
        <v>107</v>
      </c>
      <c r="B39" s="79" t="s">
        <v>194</v>
      </c>
      <c r="C39" s="82"/>
      <c r="D39" s="80" t="s">
        <v>228</v>
      </c>
      <c r="E39" s="80" t="s">
        <v>242</v>
      </c>
    </row>
    <row r="40" spans="1:5" s="52" customFormat="1" ht="12.75" customHeight="1">
      <c r="A40" s="88" t="s">
        <v>108</v>
      </c>
      <c r="B40" s="79" t="s">
        <v>194</v>
      </c>
      <c r="C40" s="82"/>
      <c r="D40" s="80" t="s">
        <v>229</v>
      </c>
      <c r="E40" s="80" t="s">
        <v>242</v>
      </c>
    </row>
    <row r="41" spans="1:5" s="52" customFormat="1" ht="12.75" customHeight="1">
      <c r="A41" s="88" t="s">
        <v>109</v>
      </c>
      <c r="B41" s="79" t="s">
        <v>194</v>
      </c>
      <c r="C41" s="82"/>
      <c r="D41" s="80" t="s">
        <v>230</v>
      </c>
      <c r="E41" s="80" t="s">
        <v>242</v>
      </c>
    </row>
    <row r="42" spans="1:5" s="52" customFormat="1" ht="15">
      <c r="A42" s="88" t="s">
        <v>110</v>
      </c>
      <c r="B42" s="79" t="s">
        <v>194</v>
      </c>
      <c r="C42" s="82"/>
      <c r="D42" s="80" t="s">
        <v>231</v>
      </c>
      <c r="E42" s="80" t="s">
        <v>242</v>
      </c>
    </row>
    <row r="43" spans="1:5" s="52" customFormat="1" ht="15">
      <c r="A43" s="88" t="s">
        <v>111</v>
      </c>
      <c r="B43" s="79" t="s">
        <v>194</v>
      </c>
      <c r="C43" s="82"/>
      <c r="D43" s="80" t="s">
        <v>232</v>
      </c>
      <c r="E43" s="80" t="s">
        <v>242</v>
      </c>
    </row>
    <row r="44" spans="1:5" s="52" customFormat="1" ht="15">
      <c r="A44" s="88" t="s">
        <v>112</v>
      </c>
      <c r="B44" s="79" t="s">
        <v>194</v>
      </c>
      <c r="C44" s="82"/>
      <c r="D44" s="80" t="s">
        <v>233</v>
      </c>
      <c r="E44" s="80" t="s">
        <v>242</v>
      </c>
    </row>
    <row r="45" spans="1:5" s="52" customFormat="1" ht="15">
      <c r="A45" s="88" t="s">
        <v>113</v>
      </c>
      <c r="B45" s="79" t="s">
        <v>194</v>
      </c>
      <c r="C45" s="82"/>
      <c r="D45" s="80" t="s">
        <v>234</v>
      </c>
      <c r="E45" s="80" t="s">
        <v>242</v>
      </c>
    </row>
    <row r="46" spans="1:5" s="52" customFormat="1" ht="15">
      <c r="A46" s="88" t="s">
        <v>114</v>
      </c>
      <c r="B46" s="79" t="s">
        <v>194</v>
      </c>
      <c r="C46" s="82"/>
      <c r="D46" s="80" t="s">
        <v>235</v>
      </c>
      <c r="E46" s="80" t="s">
        <v>242</v>
      </c>
    </row>
    <row r="47" spans="1:5" s="52" customFormat="1" ht="15">
      <c r="A47" s="88" t="s">
        <v>191</v>
      </c>
      <c r="B47" s="79" t="s">
        <v>194</v>
      </c>
      <c r="C47" s="82"/>
      <c r="D47" s="80" t="s">
        <v>236</v>
      </c>
      <c r="E47" s="80" t="s">
        <v>242</v>
      </c>
    </row>
    <row r="48" spans="1:5" s="52" customFormat="1" ht="15.75">
      <c r="A48" s="87">
        <v>15.2</v>
      </c>
      <c r="B48" s="83"/>
      <c r="C48" s="83"/>
      <c r="D48" s="83"/>
      <c r="E48" s="83"/>
    </row>
    <row r="49" spans="1:5" s="52" customFormat="1" ht="15">
      <c r="A49" s="88" t="s">
        <v>188</v>
      </c>
      <c r="B49" s="79" t="s">
        <v>15</v>
      </c>
      <c r="C49" s="82" t="s">
        <v>198</v>
      </c>
      <c r="D49" s="80" t="s">
        <v>237</v>
      </c>
      <c r="E49" s="80" t="s">
        <v>241</v>
      </c>
    </row>
    <row r="50" spans="1:5" s="52" customFormat="1" ht="15">
      <c r="A50" s="88" t="s">
        <v>41</v>
      </c>
      <c r="B50" s="79" t="s">
        <v>15</v>
      </c>
      <c r="C50" s="82" t="s">
        <v>198</v>
      </c>
      <c r="D50" s="80" t="s">
        <v>238</v>
      </c>
      <c r="E50" s="80" t="s">
        <v>241</v>
      </c>
    </row>
    <row r="51" spans="1:5" s="52" customFormat="1" ht="15">
      <c r="A51" s="88" t="s">
        <v>42</v>
      </c>
      <c r="B51" s="79" t="s">
        <v>15</v>
      </c>
      <c r="C51" s="82" t="s">
        <v>198</v>
      </c>
      <c r="D51" s="80" t="s">
        <v>239</v>
      </c>
      <c r="E51" s="80" t="s">
        <v>241</v>
      </c>
    </row>
    <row r="52" spans="1:5" s="52" customFormat="1" ht="15">
      <c r="A52" s="88" t="s">
        <v>189</v>
      </c>
      <c r="B52" s="79" t="s">
        <v>15</v>
      </c>
      <c r="C52" s="82" t="s">
        <v>204</v>
      </c>
      <c r="D52" s="80" t="s">
        <v>237</v>
      </c>
      <c r="E52" s="80" t="s">
        <v>241</v>
      </c>
    </row>
    <row r="53" spans="1:5" s="52" customFormat="1" ht="15">
      <c r="A53" s="88" t="s">
        <v>39</v>
      </c>
      <c r="B53" s="79" t="s">
        <v>15</v>
      </c>
      <c r="C53" s="82" t="s">
        <v>204</v>
      </c>
      <c r="D53" s="80" t="s">
        <v>238</v>
      </c>
      <c r="E53" s="80" t="s">
        <v>241</v>
      </c>
    </row>
    <row r="54" spans="1:5" ht="15">
      <c r="A54" s="88" t="s">
        <v>40</v>
      </c>
      <c r="B54" s="79" t="s">
        <v>15</v>
      </c>
      <c r="C54" s="82" t="s">
        <v>204</v>
      </c>
      <c r="D54" s="80" t="s">
        <v>239</v>
      </c>
      <c r="E54" s="80" t="s">
        <v>241</v>
      </c>
    </row>
    <row r="55" spans="1:5" ht="127.5">
      <c r="A55" s="89" t="s">
        <v>137</v>
      </c>
      <c r="B55" s="79" t="s">
        <v>15</v>
      </c>
      <c r="C55" s="79" t="s">
        <v>219</v>
      </c>
      <c r="D55" s="80" t="s">
        <v>251</v>
      </c>
      <c r="E55" s="80" t="s">
        <v>244</v>
      </c>
    </row>
    <row r="56" spans="1:5" ht="15">
      <c r="A56" s="88" t="s">
        <v>138</v>
      </c>
      <c r="B56" s="79" t="s">
        <v>15</v>
      </c>
      <c r="C56" s="82" t="s">
        <v>222</v>
      </c>
      <c r="D56" s="80" t="s">
        <v>237</v>
      </c>
      <c r="E56" s="80" t="s">
        <v>241</v>
      </c>
    </row>
    <row r="57" spans="1:5" s="52" customFormat="1" ht="15.75">
      <c r="A57" s="87">
        <v>15.3</v>
      </c>
      <c r="B57" s="83"/>
      <c r="C57" s="83"/>
      <c r="D57" s="83"/>
      <c r="E57" s="83"/>
    </row>
    <row r="58" spans="1:5" ht="15">
      <c r="A58" s="88" t="s">
        <v>141</v>
      </c>
      <c r="B58" s="79" t="s">
        <v>195</v>
      </c>
      <c r="C58" s="82"/>
      <c r="D58" s="80" t="s">
        <v>210</v>
      </c>
      <c r="E58" s="80" t="s">
        <v>241</v>
      </c>
    </row>
    <row r="59" spans="1:5" ht="15">
      <c r="A59" s="88" t="s">
        <v>142</v>
      </c>
      <c r="B59" s="79" t="s">
        <v>195</v>
      </c>
      <c r="C59" s="82"/>
      <c r="D59" s="80" t="s">
        <v>201</v>
      </c>
      <c r="E59" s="80" t="s">
        <v>241</v>
      </c>
    </row>
    <row r="60" spans="1:5" ht="15">
      <c r="A60" s="88" t="s">
        <v>143</v>
      </c>
      <c r="B60" s="79" t="s">
        <v>195</v>
      </c>
      <c r="C60" s="82"/>
      <c r="D60" s="80" t="s">
        <v>202</v>
      </c>
      <c r="E60" s="80" t="s">
        <v>241</v>
      </c>
    </row>
    <row r="61" spans="1:5" ht="15">
      <c r="A61" s="88" t="s">
        <v>144</v>
      </c>
      <c r="B61" s="79" t="s">
        <v>195</v>
      </c>
      <c r="C61" s="82"/>
      <c r="D61" s="80" t="s">
        <v>209</v>
      </c>
      <c r="E61" s="80" t="s">
        <v>241</v>
      </c>
    </row>
    <row r="62" spans="1:5" ht="15">
      <c r="A62" s="88" t="s">
        <v>145</v>
      </c>
      <c r="B62" s="79" t="s">
        <v>195</v>
      </c>
      <c r="C62" s="82"/>
      <c r="D62" s="80" t="s">
        <v>206</v>
      </c>
      <c r="E62" s="80" t="s">
        <v>241</v>
      </c>
    </row>
    <row r="63" spans="1:5" ht="15">
      <c r="A63" s="88" t="s">
        <v>146</v>
      </c>
      <c r="B63" s="79" t="s">
        <v>195</v>
      </c>
      <c r="C63" s="82"/>
      <c r="D63" s="80" t="s">
        <v>207</v>
      </c>
      <c r="E63" s="80" t="s">
        <v>241</v>
      </c>
    </row>
    <row r="64" spans="1:5" ht="15">
      <c r="A64" s="88" t="s">
        <v>48</v>
      </c>
      <c r="B64" s="79" t="s">
        <v>195</v>
      </c>
      <c r="C64" s="82"/>
      <c r="D64" s="80" t="s">
        <v>208</v>
      </c>
      <c r="E64" s="80" t="s">
        <v>241</v>
      </c>
    </row>
    <row r="65" spans="1:5" ht="15">
      <c r="A65" s="88" t="s">
        <v>49</v>
      </c>
      <c r="B65" s="79" t="s">
        <v>195</v>
      </c>
      <c r="C65" s="82"/>
      <c r="D65" s="80" t="s">
        <v>211</v>
      </c>
      <c r="E65" s="80" t="s">
        <v>241</v>
      </c>
    </row>
    <row r="66" spans="1:5" ht="15">
      <c r="A66" s="88" t="s">
        <v>147</v>
      </c>
      <c r="B66" s="79" t="s">
        <v>195</v>
      </c>
      <c r="C66" s="82"/>
      <c r="D66" s="80" t="s">
        <v>212</v>
      </c>
      <c r="E66" s="80" t="s">
        <v>241</v>
      </c>
    </row>
    <row r="67" spans="1:5" s="52" customFormat="1" ht="15.75">
      <c r="A67" s="87">
        <v>18.1</v>
      </c>
      <c r="B67" s="83"/>
      <c r="C67" s="83"/>
      <c r="D67" s="83"/>
      <c r="E67" s="83"/>
    </row>
    <row r="68" spans="1:5" ht="15">
      <c r="A68" s="88" t="s">
        <v>86</v>
      </c>
      <c r="B68" s="79" t="s">
        <v>194</v>
      </c>
      <c r="C68" s="82"/>
      <c r="D68" s="80" t="s">
        <v>252</v>
      </c>
      <c r="E68" s="80" t="s">
        <v>242</v>
      </c>
    </row>
    <row r="69" spans="1:5" ht="15">
      <c r="A69" s="88" t="s">
        <v>84</v>
      </c>
      <c r="B69" s="79" t="s">
        <v>194</v>
      </c>
      <c r="C69" s="82"/>
      <c r="D69" s="80" t="s">
        <v>253</v>
      </c>
      <c r="E69" s="80" t="s">
        <v>242</v>
      </c>
    </row>
    <row r="70" spans="1:5" ht="15">
      <c r="A70" s="88" t="s">
        <v>165</v>
      </c>
      <c r="B70" s="79" t="s">
        <v>194</v>
      </c>
      <c r="C70" s="82"/>
      <c r="D70" s="80" t="s">
        <v>254</v>
      </c>
      <c r="E70" s="80" t="s">
        <v>242</v>
      </c>
    </row>
    <row r="71" spans="1:5" ht="15">
      <c r="A71" s="88" t="s">
        <v>85</v>
      </c>
      <c r="B71" s="79" t="s">
        <v>194</v>
      </c>
      <c r="C71" s="82"/>
      <c r="D71" s="80" t="s">
        <v>255</v>
      </c>
      <c r="E71" s="80" t="s">
        <v>242</v>
      </c>
    </row>
    <row r="72" spans="1:5" ht="24">
      <c r="A72" s="88" t="s">
        <v>87</v>
      </c>
      <c r="B72" s="79" t="s">
        <v>194</v>
      </c>
      <c r="C72" s="82"/>
      <c r="D72" s="80" t="s">
        <v>256</v>
      </c>
      <c r="E72" s="80" t="s">
        <v>242</v>
      </c>
    </row>
    <row r="73" spans="1:5" ht="15">
      <c r="A73" s="88" t="s">
        <v>93</v>
      </c>
      <c r="B73" s="79" t="s">
        <v>194</v>
      </c>
      <c r="C73" s="82"/>
      <c r="D73" s="80" t="s">
        <v>247</v>
      </c>
      <c r="E73" s="80" t="s">
        <v>242</v>
      </c>
    </row>
    <row r="75" ht="15">
      <c r="A75" s="91" t="s">
        <v>245</v>
      </c>
    </row>
    <row r="76" ht="15">
      <c r="A76" s="92" t="s">
        <v>246</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B1" sqref="B1"/>
    </sheetView>
  </sheetViews>
  <sheetFormatPr defaultColWidth="8.8515625" defaultRowHeight="15" customHeight="1"/>
  <cols>
    <col min="1" max="1" width="75.421875" style="42" customWidth="1"/>
    <col min="2" max="2" width="15.7109375" style="42" customWidth="1"/>
    <col min="3" max="3" width="67.00390625" style="42" customWidth="1"/>
    <col min="4" max="16384" width="8.8515625" style="13" customWidth="1"/>
  </cols>
  <sheetData>
    <row r="1" ht="15" customHeight="1">
      <c r="A1" s="55" t="s">
        <v>98</v>
      </c>
    </row>
    <row r="3" spans="1:3" ht="15" customHeight="1">
      <c r="A3" s="130" t="s">
        <v>9</v>
      </c>
      <c r="B3" s="131"/>
      <c r="C3" s="132"/>
    </row>
    <row r="4" spans="1:3" ht="15" customHeight="1">
      <c r="A4" s="54" t="s">
        <v>161</v>
      </c>
      <c r="B4" s="5" t="s">
        <v>32</v>
      </c>
      <c r="C4" s="4"/>
    </row>
    <row r="5" spans="1:3" ht="15" customHeight="1">
      <c r="A5" s="54" t="s">
        <v>162</v>
      </c>
      <c r="B5" s="5" t="s">
        <v>287</v>
      </c>
      <c r="C5" s="4"/>
    </row>
    <row r="6" spans="1:3" ht="60" customHeight="1">
      <c r="A6" s="98" t="s">
        <v>13</v>
      </c>
      <c r="B6" s="137"/>
      <c r="C6" s="138"/>
    </row>
    <row r="7" spans="1:3" ht="15" customHeight="1">
      <c r="A7" s="56" t="s">
        <v>163</v>
      </c>
      <c r="B7" s="5" t="s">
        <v>32</v>
      </c>
      <c r="C7" s="4"/>
    </row>
    <row r="8" spans="1:3" ht="60" customHeight="1">
      <c r="A8" s="98" t="s">
        <v>31</v>
      </c>
      <c r="B8" s="137" t="s">
        <v>296</v>
      </c>
      <c r="C8" s="138"/>
    </row>
    <row r="9" spans="1:3" ht="15" customHeight="1">
      <c r="A9" s="120" t="s">
        <v>164</v>
      </c>
      <c r="B9" s="133"/>
      <c r="C9" s="121"/>
    </row>
    <row r="10" spans="1:7" ht="15" customHeight="1">
      <c r="A10" s="54" t="s">
        <v>86</v>
      </c>
      <c r="B10" s="148">
        <v>0</v>
      </c>
      <c r="C10" s="4" t="s">
        <v>88</v>
      </c>
      <c r="G10" s="16"/>
    </row>
    <row r="11" spans="1:7" ht="15" customHeight="1">
      <c r="A11" s="54" t="s">
        <v>84</v>
      </c>
      <c r="B11" s="148">
        <v>2232</v>
      </c>
      <c r="C11" s="4" t="s">
        <v>89</v>
      </c>
      <c r="G11" s="16"/>
    </row>
    <row r="12" spans="1:7" ht="15" customHeight="1">
      <c r="A12" s="54" t="s">
        <v>165</v>
      </c>
      <c r="B12" s="148">
        <v>0</v>
      </c>
      <c r="C12" s="4" t="s">
        <v>90</v>
      </c>
      <c r="G12" s="16"/>
    </row>
    <row r="13" spans="1:7" ht="15" customHeight="1">
      <c r="A13" s="54" t="s">
        <v>85</v>
      </c>
      <c r="B13" s="148">
        <v>5594</v>
      </c>
      <c r="C13" s="4" t="s">
        <v>91</v>
      </c>
      <c r="G13" s="15"/>
    </row>
    <row r="14" spans="1:7" ht="30" customHeight="1">
      <c r="A14" s="53" t="s">
        <v>87</v>
      </c>
      <c r="B14" s="148">
        <v>0</v>
      </c>
      <c r="C14" s="4" t="s">
        <v>92</v>
      </c>
      <c r="G14" s="15"/>
    </row>
    <row r="15" spans="1:7" ht="15" customHeight="1">
      <c r="A15" s="53" t="s">
        <v>93</v>
      </c>
      <c r="B15" s="148">
        <v>7826</v>
      </c>
      <c r="C15" s="4"/>
      <c r="G15" s="15"/>
    </row>
    <row r="16" spans="1:3" ht="15" customHeight="1">
      <c r="A16" s="120" t="s">
        <v>81</v>
      </c>
      <c r="B16" s="133"/>
      <c r="C16" s="121"/>
    </row>
    <row r="17" spans="1:3" ht="15" customHeight="1">
      <c r="A17" s="57" t="s">
        <v>82</v>
      </c>
      <c r="B17" s="137" t="s">
        <v>288</v>
      </c>
      <c r="C17" s="138"/>
    </row>
    <row r="18" spans="1:3" ht="15" customHeight="1">
      <c r="A18" s="120" t="s">
        <v>94</v>
      </c>
      <c r="B18" s="133"/>
      <c r="C18" s="121"/>
    </row>
    <row r="19" spans="1:3" ht="15" customHeight="1">
      <c r="A19" s="54" t="s">
        <v>10</v>
      </c>
      <c r="B19" s="5" t="s">
        <v>287</v>
      </c>
      <c r="C19" s="4"/>
    </row>
    <row r="20" spans="1:3" ht="15" customHeight="1">
      <c r="A20" s="54" t="s">
        <v>11</v>
      </c>
      <c r="B20" s="5" t="s">
        <v>287</v>
      </c>
      <c r="C20" s="4"/>
    </row>
    <row r="21" spans="1:3" ht="15" customHeight="1">
      <c r="A21" s="54" t="s">
        <v>12</v>
      </c>
      <c r="B21" s="5" t="s">
        <v>32</v>
      </c>
      <c r="C21" s="4"/>
    </row>
    <row r="22" spans="1:3" ht="15" customHeight="1">
      <c r="A22" s="134" t="s">
        <v>95</v>
      </c>
      <c r="B22" s="135"/>
      <c r="C22" s="136"/>
    </row>
    <row r="23" spans="1:3" ht="15" customHeight="1">
      <c r="A23" s="4" t="s">
        <v>10</v>
      </c>
      <c r="B23" s="5" t="s">
        <v>32</v>
      </c>
      <c r="C23" s="4"/>
    </row>
    <row r="24" spans="1:3" ht="15" customHeight="1">
      <c r="A24" s="4" t="s">
        <v>32</v>
      </c>
      <c r="B24" s="5" t="s">
        <v>287</v>
      </c>
      <c r="C24" s="4"/>
    </row>
    <row r="25" spans="1:3" ht="30" customHeight="1">
      <c r="A25" s="58" t="s">
        <v>33</v>
      </c>
      <c r="B25" s="160" t="s">
        <v>242</v>
      </c>
      <c r="C25" s="59" t="s">
        <v>96</v>
      </c>
    </row>
    <row r="26" spans="1:3" ht="15" customHeight="1">
      <c r="A26" s="134" t="s">
        <v>34</v>
      </c>
      <c r="B26" s="135"/>
      <c r="C26" s="136"/>
    </row>
    <row r="27" spans="1:3" ht="107.25" customHeight="1">
      <c r="A27" s="4" t="s">
        <v>97</v>
      </c>
      <c r="B27" s="128" t="s">
        <v>297</v>
      </c>
      <c r="C27" s="129"/>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9"/>
  <sheetViews>
    <sheetView workbookViewId="0" topLeftCell="A1">
      <selection activeCell="C1" sqref="C1"/>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29" t="s">
        <v>129</v>
      </c>
    </row>
    <row r="2" ht="15" customHeight="1">
      <c r="A2" s="32" t="s">
        <v>30</v>
      </c>
    </row>
    <row r="3" ht="15" customHeight="1">
      <c r="A3" s="32" t="s">
        <v>130</v>
      </c>
    </row>
    <row r="5" spans="1:3" ht="30" customHeight="1">
      <c r="A5" s="8" t="s">
        <v>43</v>
      </c>
      <c r="B5" s="8" t="s">
        <v>29</v>
      </c>
      <c r="C5" s="11" t="s">
        <v>17</v>
      </c>
    </row>
    <row r="6" spans="1:3" ht="15" customHeight="1">
      <c r="A6" s="10" t="s">
        <v>292</v>
      </c>
      <c r="B6" s="100">
        <v>0.148</v>
      </c>
      <c r="C6" s="10" t="s">
        <v>299</v>
      </c>
    </row>
    <row r="7" spans="1:3" ht="15" customHeight="1">
      <c r="A7" s="10" t="s">
        <v>295</v>
      </c>
      <c r="B7" s="100">
        <v>0.0001</v>
      </c>
      <c r="C7" s="10" t="s">
        <v>299</v>
      </c>
    </row>
    <row r="8" spans="1:3" ht="15" customHeight="1">
      <c r="A8" s="10" t="s">
        <v>293</v>
      </c>
      <c r="B8" s="100">
        <v>0.1798</v>
      </c>
      <c r="C8" s="10" t="s">
        <v>299</v>
      </c>
    </row>
    <row r="9" spans="1:3" ht="15" customHeight="1">
      <c r="A9" s="10" t="s">
        <v>294</v>
      </c>
      <c r="B9" s="100">
        <v>0.1584</v>
      </c>
      <c r="C9" s="10" t="s">
        <v>299</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4"/>
  <sheetViews>
    <sheetView tabSelected="1" workbookViewId="0" topLeftCell="A1">
      <selection activeCell="F1" sqref="F1"/>
    </sheetView>
  </sheetViews>
  <sheetFormatPr defaultColWidth="15.7109375" defaultRowHeight="15" customHeight="1"/>
  <cols>
    <col min="1" max="1" width="45.7109375" style="19" customWidth="1"/>
    <col min="2" max="6" width="18.7109375" style="19" customWidth="1"/>
    <col min="7" max="16384" width="15.7109375" style="19" customWidth="1"/>
  </cols>
  <sheetData>
    <row r="1" spans="1:6" ht="15" customHeight="1">
      <c r="A1" s="18" t="s">
        <v>158</v>
      </c>
      <c r="F1" s="18"/>
    </row>
    <row r="3" spans="1:16" s="35" customFormat="1" ht="60" customHeight="1">
      <c r="A3" s="34" t="s">
        <v>57</v>
      </c>
      <c r="B3" s="36" t="s">
        <v>58</v>
      </c>
      <c r="C3" s="36" t="s">
        <v>18</v>
      </c>
      <c r="D3" s="36" t="s">
        <v>61</v>
      </c>
      <c r="E3" s="36" t="s">
        <v>62</v>
      </c>
      <c r="F3" s="36" t="s">
        <v>56</v>
      </c>
      <c r="G3" s="31"/>
      <c r="H3" s="36" t="s">
        <v>301</v>
      </c>
      <c r="I3" s="36" t="s">
        <v>302</v>
      </c>
      <c r="J3" s="31"/>
      <c r="K3" s="31"/>
      <c r="L3" s="31"/>
      <c r="M3" s="31"/>
      <c r="N3" s="31"/>
      <c r="O3" s="31"/>
      <c r="P3" s="31"/>
    </row>
    <row r="4" spans="1:16" s="64" customFormat="1" ht="30" customHeight="1">
      <c r="A4" s="101" t="s">
        <v>155</v>
      </c>
      <c r="B4" s="102"/>
      <c r="C4" s="102"/>
      <c r="D4" s="102"/>
      <c r="E4" s="102"/>
      <c r="F4" s="103"/>
      <c r="G4" s="63"/>
      <c r="H4" s="139"/>
      <c r="I4" s="139"/>
      <c r="J4" s="63"/>
      <c r="K4" s="63"/>
      <c r="L4" s="63"/>
      <c r="M4" s="63"/>
      <c r="N4" s="63"/>
      <c r="O4" s="63"/>
      <c r="P4" s="63"/>
    </row>
    <row r="5" spans="1:12" s="16" customFormat="1" ht="45" customHeight="1">
      <c r="A5" s="17" t="s">
        <v>180</v>
      </c>
      <c r="B5" s="77">
        <v>54.485939398</v>
      </c>
      <c r="C5" s="77">
        <v>0.0204425916270951</v>
      </c>
      <c r="D5" s="145">
        <v>1.11383384880416</v>
      </c>
      <c r="E5" s="77" t="s">
        <v>259</v>
      </c>
      <c r="F5" s="148">
        <v>1403</v>
      </c>
      <c r="G5" s="75"/>
      <c r="H5" s="140">
        <v>1.22</v>
      </c>
      <c r="I5" s="141"/>
      <c r="L5" s="147"/>
    </row>
    <row r="6" spans="1:16" ht="45" customHeight="1">
      <c r="A6" s="17" t="s">
        <v>118</v>
      </c>
      <c r="B6" s="78">
        <v>56.826917125</v>
      </c>
      <c r="C6" s="78">
        <v>0.0275959186464993</v>
      </c>
      <c r="D6" s="146">
        <v>1.5681911761328</v>
      </c>
      <c r="E6" s="78" t="s">
        <v>260</v>
      </c>
      <c r="F6" s="90">
        <v>785</v>
      </c>
      <c r="G6" s="16"/>
      <c r="H6" s="142"/>
      <c r="I6" s="142"/>
      <c r="J6" s="16"/>
      <c r="K6" s="16"/>
      <c r="L6" s="16"/>
      <c r="M6" s="16"/>
      <c r="N6" s="16"/>
      <c r="O6" s="16"/>
      <c r="P6" s="16"/>
    </row>
    <row r="7" spans="1:16" ht="45" customHeight="1">
      <c r="A7" s="17" t="s">
        <v>119</v>
      </c>
      <c r="B7" s="78">
        <v>52.3106338</v>
      </c>
      <c r="C7" s="78">
        <v>0.0306599927023107</v>
      </c>
      <c r="D7" s="146">
        <v>1.60384357278275</v>
      </c>
      <c r="E7" s="78" t="s">
        <v>261</v>
      </c>
      <c r="F7" s="90">
        <v>618</v>
      </c>
      <c r="G7" s="16"/>
      <c r="H7" s="142"/>
      <c r="I7" s="142"/>
      <c r="J7" s="16"/>
      <c r="K7" s="16"/>
      <c r="L7" s="16"/>
      <c r="M7" s="16"/>
      <c r="N7" s="16"/>
      <c r="O7" s="16"/>
      <c r="P7" s="16"/>
    </row>
    <row r="8" spans="1:16" s="20" customFormat="1" ht="45" customHeight="1">
      <c r="A8" s="17" t="s">
        <v>181</v>
      </c>
      <c r="B8" s="78">
        <v>6.3559976027</v>
      </c>
      <c r="C8" s="78">
        <v>0.0594903908565474</v>
      </c>
      <c r="D8" s="146">
        <v>0.378120796420801</v>
      </c>
      <c r="E8" s="78" t="s">
        <v>262</v>
      </c>
      <c r="F8" s="90">
        <v>357</v>
      </c>
      <c r="G8" s="15"/>
      <c r="H8" s="143"/>
      <c r="I8" s="143"/>
      <c r="J8" s="15"/>
      <c r="K8" s="15"/>
      <c r="L8" s="15"/>
      <c r="M8" s="15"/>
      <c r="N8" s="15"/>
      <c r="O8" s="15"/>
      <c r="P8" s="15"/>
    </row>
    <row r="9" spans="1:16" s="20" customFormat="1" ht="30" customHeight="1">
      <c r="A9" s="101" t="s">
        <v>154</v>
      </c>
      <c r="B9" s="102"/>
      <c r="C9" s="102"/>
      <c r="D9" s="102"/>
      <c r="E9" s="102"/>
      <c r="F9" s="103"/>
      <c r="G9" s="15"/>
      <c r="H9" s="143"/>
      <c r="I9" s="143"/>
      <c r="J9" s="15"/>
      <c r="K9" s="15"/>
      <c r="L9" s="15"/>
      <c r="M9" s="15"/>
      <c r="N9" s="15"/>
      <c r="O9" s="15"/>
      <c r="P9" s="15"/>
    </row>
    <row r="10" spans="1:9" s="16" customFormat="1" ht="45" customHeight="1">
      <c r="A10" s="17" t="s">
        <v>182</v>
      </c>
      <c r="B10" s="77">
        <v>52.470823889</v>
      </c>
      <c r="C10" s="77">
        <v>0.0159577463345174</v>
      </c>
      <c r="D10" s="146">
        <v>0.837316105771303</v>
      </c>
      <c r="E10" s="77" t="s">
        <v>263</v>
      </c>
      <c r="F10" s="148">
        <v>2978</v>
      </c>
      <c r="G10" s="75"/>
      <c r="H10" s="140">
        <v>0.92</v>
      </c>
      <c r="I10" s="144"/>
    </row>
    <row r="11" spans="1:16" ht="45" customHeight="1">
      <c r="A11" s="17" t="s">
        <v>117</v>
      </c>
      <c r="B11" s="78">
        <v>52.701199713</v>
      </c>
      <c r="C11" s="78">
        <v>0.0202468359280202</v>
      </c>
      <c r="D11" s="146">
        <v>1.06703255472931</v>
      </c>
      <c r="E11" s="78" t="s">
        <v>264</v>
      </c>
      <c r="F11" s="90">
        <v>1548</v>
      </c>
      <c r="G11" s="16"/>
      <c r="H11" s="16"/>
      <c r="I11" s="16"/>
      <c r="J11" s="16"/>
      <c r="K11" s="16"/>
      <c r="L11" s="16"/>
      <c r="M11" s="16"/>
      <c r="N11" s="16"/>
      <c r="O11" s="16"/>
      <c r="P11" s="16"/>
    </row>
    <row r="12" spans="1:16" ht="45" customHeight="1">
      <c r="A12" s="17" t="s">
        <v>159</v>
      </c>
      <c r="B12" s="78">
        <v>52.238508001</v>
      </c>
      <c r="C12" s="78">
        <v>0.0237541115651042</v>
      </c>
      <c r="D12" s="146">
        <v>1.24087935851831</v>
      </c>
      <c r="E12" s="78" t="s">
        <v>265</v>
      </c>
      <c r="F12" s="90">
        <v>1430</v>
      </c>
      <c r="G12" s="16"/>
      <c r="H12" s="16"/>
      <c r="I12" s="16"/>
      <c r="J12" s="16"/>
      <c r="K12" s="16"/>
      <c r="L12" s="16"/>
      <c r="M12" s="16"/>
      <c r="N12" s="16"/>
      <c r="O12" s="16"/>
      <c r="P12" s="16"/>
    </row>
    <row r="13" spans="1:16" ht="45" customHeight="1">
      <c r="A13" s="17" t="s">
        <v>183</v>
      </c>
      <c r="B13" s="78">
        <v>56.591566072</v>
      </c>
      <c r="C13" s="78">
        <v>0.0200007532269475</v>
      </c>
      <c r="D13" s="146">
        <v>1.13187394002367</v>
      </c>
      <c r="E13" s="78" t="s">
        <v>266</v>
      </c>
      <c r="F13" s="90">
        <v>1411</v>
      </c>
      <c r="G13" s="16"/>
      <c r="H13" s="16"/>
      <c r="I13" s="16"/>
      <c r="J13" s="16"/>
      <c r="K13" s="16"/>
      <c r="L13" s="16"/>
      <c r="M13" s="16"/>
      <c r="N13" s="16"/>
      <c r="O13" s="16"/>
      <c r="P13" s="16"/>
    </row>
    <row r="14" spans="1:16" ht="45" customHeight="1">
      <c r="A14" s="17" t="s">
        <v>184</v>
      </c>
      <c r="B14" s="78">
        <v>61.257856957</v>
      </c>
      <c r="C14" s="78">
        <v>0.0296037856758107</v>
      </c>
      <c r="D14" s="146">
        <v>1.81346446665067</v>
      </c>
      <c r="E14" s="78" t="s">
        <v>267</v>
      </c>
      <c r="F14" s="90">
        <v>766</v>
      </c>
      <c r="G14" s="16"/>
      <c r="H14" s="16"/>
      <c r="I14" s="16"/>
      <c r="J14" s="16"/>
      <c r="K14" s="16"/>
      <c r="L14" s="16"/>
      <c r="M14" s="16"/>
      <c r="N14" s="16"/>
      <c r="O14" s="16"/>
      <c r="P14" s="16"/>
    </row>
    <row r="15" spans="1:16" ht="45" customHeight="1">
      <c r="A15" s="17" t="s">
        <v>185</v>
      </c>
      <c r="B15" s="78">
        <v>59.675185963</v>
      </c>
      <c r="C15" s="78">
        <v>0.0202376652890254</v>
      </c>
      <c r="D15" s="146">
        <v>1.20768645357668</v>
      </c>
      <c r="E15" s="78" t="s">
        <v>268</v>
      </c>
      <c r="F15" s="90">
        <v>1540</v>
      </c>
      <c r="G15" s="16"/>
      <c r="H15" s="16"/>
      <c r="I15" s="16"/>
      <c r="J15" s="16"/>
      <c r="K15" s="16"/>
      <c r="L15" s="16"/>
      <c r="M15" s="16"/>
      <c r="N15" s="16"/>
      <c r="O15" s="16"/>
      <c r="P15" s="16"/>
    </row>
    <row r="16" spans="1:6" ht="45" customHeight="1">
      <c r="A16" s="17" t="s">
        <v>186</v>
      </c>
      <c r="B16" s="78">
        <v>36.898721815</v>
      </c>
      <c r="C16" s="78">
        <v>0.0370043430260608</v>
      </c>
      <c r="D16" s="146">
        <v>1.36541296663967</v>
      </c>
      <c r="E16" s="78" t="s">
        <v>269</v>
      </c>
      <c r="F16" s="90">
        <v>672</v>
      </c>
    </row>
    <row r="17" spans="1:6" ht="45" customHeight="1">
      <c r="A17" s="17" t="s">
        <v>120</v>
      </c>
      <c r="B17" s="78">
        <v>23.500746792</v>
      </c>
      <c r="C17" s="78">
        <v>0.112189715716534</v>
      </c>
      <c r="D17" s="146">
        <v>2.63654208874553</v>
      </c>
      <c r="E17" s="78" t="s">
        <v>270</v>
      </c>
      <c r="F17" s="90">
        <v>110</v>
      </c>
    </row>
    <row r="18" spans="1:6" ht="45" customHeight="1">
      <c r="A18" s="17" t="s">
        <v>121</v>
      </c>
      <c r="B18" s="78">
        <v>49.898055928</v>
      </c>
      <c r="C18" s="78">
        <v>0.0237515967028976</v>
      </c>
      <c r="D18" s="146">
        <v>1.18515851452013</v>
      </c>
      <c r="E18" s="78" t="s">
        <v>271</v>
      </c>
      <c r="F18" s="90">
        <v>1276</v>
      </c>
    </row>
    <row r="19" spans="1:6" ht="45" customHeight="1">
      <c r="A19" s="17" t="s">
        <v>122</v>
      </c>
      <c r="B19" s="78">
        <v>68.876581976</v>
      </c>
      <c r="C19" s="78">
        <v>0.0178670061904383</v>
      </c>
      <c r="D19" s="146">
        <v>1.23061832834356</v>
      </c>
      <c r="E19" s="78" t="s">
        <v>272</v>
      </c>
      <c r="F19" s="90">
        <v>1587</v>
      </c>
    </row>
    <row r="20" spans="1:6" ht="45" customHeight="1">
      <c r="A20" s="17" t="s">
        <v>173</v>
      </c>
      <c r="B20" s="78">
        <v>63.706837541</v>
      </c>
      <c r="C20" s="78">
        <v>0.0162110032212469</v>
      </c>
      <c r="D20" s="146">
        <v>1.03275175320941</v>
      </c>
      <c r="E20" s="78" t="s">
        <v>273</v>
      </c>
      <c r="F20" s="90">
        <v>2450</v>
      </c>
    </row>
    <row r="21" spans="1:6" ht="45" customHeight="1">
      <c r="A21" s="17" t="s">
        <v>123</v>
      </c>
      <c r="B21" s="78">
        <v>42.350388713</v>
      </c>
      <c r="C21" s="78">
        <v>0.132798976675532</v>
      </c>
      <c r="D21" s="146">
        <v>5.62408847661848</v>
      </c>
      <c r="E21" s="78" t="s">
        <v>274</v>
      </c>
      <c r="F21" s="90">
        <v>76</v>
      </c>
    </row>
    <row r="22" spans="1:6" ht="45" customHeight="1">
      <c r="A22" s="17" t="s">
        <v>174</v>
      </c>
      <c r="B22" s="78">
        <v>29.003729754</v>
      </c>
      <c r="C22" s="78">
        <v>0.0489607249986547</v>
      </c>
      <c r="D22" s="146">
        <v>1.42004365852153</v>
      </c>
      <c r="E22" s="78" t="s">
        <v>275</v>
      </c>
      <c r="F22" s="90">
        <v>452</v>
      </c>
    </row>
    <row r="23" spans="1:6" ht="30" customHeight="1">
      <c r="A23" s="101" t="s">
        <v>156</v>
      </c>
      <c r="B23" s="102"/>
      <c r="C23" s="102"/>
      <c r="D23" s="102"/>
      <c r="E23" s="102"/>
      <c r="F23" s="103"/>
    </row>
    <row r="24" spans="1:6" ht="45" customHeight="1">
      <c r="A24" s="17" t="s">
        <v>175</v>
      </c>
      <c r="B24" s="78">
        <v>74.22187141</v>
      </c>
      <c r="C24" s="78">
        <v>0.0130050294564608</v>
      </c>
      <c r="D24" s="146">
        <v>0.959089018619631</v>
      </c>
      <c r="E24" s="78" t="s">
        <v>276</v>
      </c>
      <c r="F24" s="90">
        <v>2361</v>
      </c>
    </row>
    <row r="25" spans="1:6" ht="45" customHeight="1">
      <c r="A25" s="17" t="s">
        <v>176</v>
      </c>
      <c r="B25" s="78">
        <v>58.815511771</v>
      </c>
      <c r="C25" s="78">
        <v>0.0259036754235615</v>
      </c>
      <c r="D25" s="146">
        <v>1.4915148912483</v>
      </c>
      <c r="E25" s="78" t="s">
        <v>277</v>
      </c>
      <c r="F25" s="90">
        <v>955</v>
      </c>
    </row>
    <row r="26" spans="1:6" ht="30" customHeight="1">
      <c r="A26" s="101" t="s">
        <v>124</v>
      </c>
      <c r="B26" s="102"/>
      <c r="C26" s="102"/>
      <c r="D26" s="102"/>
      <c r="E26" s="102"/>
      <c r="F26" s="103"/>
    </row>
    <row r="27" spans="1:6" ht="45" customHeight="1">
      <c r="A27" s="17" t="s">
        <v>187</v>
      </c>
      <c r="B27" s="78">
        <v>74.430042753</v>
      </c>
      <c r="C27" s="78">
        <v>0.00928508488699195</v>
      </c>
      <c r="D27" s="146">
        <v>0.691089266928723</v>
      </c>
      <c r="E27" s="78" t="s">
        <v>278</v>
      </c>
      <c r="F27" s="90">
        <v>6156</v>
      </c>
    </row>
    <row r="28" spans="1:6" s="65" customFormat="1" ht="30" customHeight="1">
      <c r="A28" s="101" t="s">
        <v>157</v>
      </c>
      <c r="B28" s="102"/>
      <c r="C28" s="102"/>
      <c r="D28" s="102"/>
      <c r="E28" s="102"/>
      <c r="F28" s="103"/>
    </row>
    <row r="29" spans="1:6" ht="45" customHeight="1">
      <c r="A29" s="37" t="s">
        <v>179</v>
      </c>
      <c r="B29" s="78">
        <v>1899.7141473</v>
      </c>
      <c r="C29" s="78">
        <v>0.120190820958964</v>
      </c>
      <c r="D29" s="146">
        <v>228.32820767815</v>
      </c>
      <c r="E29" s="78" t="s">
        <v>279</v>
      </c>
      <c r="F29" s="90">
        <v>1661</v>
      </c>
    </row>
    <row r="30" spans="1:6" s="65" customFormat="1" ht="30" customHeight="1">
      <c r="A30" s="104" t="s">
        <v>125</v>
      </c>
      <c r="B30" s="105"/>
      <c r="C30" s="105"/>
      <c r="D30" s="105"/>
      <c r="E30" s="105"/>
      <c r="F30" s="106"/>
    </row>
    <row r="31" spans="1:6" ht="45" customHeight="1">
      <c r="A31" s="37" t="s">
        <v>177</v>
      </c>
      <c r="B31" s="78">
        <v>487.82751089</v>
      </c>
      <c r="C31" s="78">
        <v>0.0402198519590541</v>
      </c>
      <c r="D31" s="146">
        <v>19.6203502570242</v>
      </c>
      <c r="E31" s="78" t="s">
        <v>280</v>
      </c>
      <c r="F31" s="90">
        <v>1588</v>
      </c>
    </row>
    <row r="32" spans="1:6" ht="45" customHeight="1">
      <c r="A32" s="37" t="s">
        <v>178</v>
      </c>
      <c r="B32" s="78">
        <v>131.83529068</v>
      </c>
      <c r="C32" s="78">
        <v>0.0497907037319479</v>
      </c>
      <c r="D32" s="146">
        <v>6.56417219236069</v>
      </c>
      <c r="E32" s="78" t="s">
        <v>281</v>
      </c>
      <c r="F32" s="90">
        <v>3980</v>
      </c>
    </row>
    <row r="34" ht="15" customHeight="1">
      <c r="A34" s="74" t="s">
        <v>172</v>
      </c>
    </row>
  </sheetData>
  <mergeCells count="6">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topLeftCell="A1">
      <selection activeCell="D1" sqref="D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116</v>
      </c>
      <c r="B1" s="6"/>
    </row>
    <row r="2" spans="1:2" ht="15">
      <c r="A2" s="39" t="s">
        <v>76</v>
      </c>
      <c r="B2" s="6"/>
    </row>
    <row r="4" spans="1:3" s="62" customFormat="1" ht="25.5">
      <c r="A4" s="27"/>
      <c r="B4" s="27" t="s">
        <v>63</v>
      </c>
      <c r="C4" s="27" t="s">
        <v>68</v>
      </c>
    </row>
    <row r="5" spans="1:3" ht="51">
      <c r="A5" s="17" t="s">
        <v>190</v>
      </c>
      <c r="B5" s="76"/>
      <c r="C5" s="76">
        <v>13</v>
      </c>
    </row>
    <row r="6" spans="1:3" ht="51">
      <c r="A6" s="17" t="s">
        <v>35</v>
      </c>
      <c r="B6" s="76"/>
      <c r="C6" s="76">
        <v>377</v>
      </c>
    </row>
    <row r="7" spans="1:3" ht="25.5">
      <c r="A7" s="27" t="s">
        <v>80</v>
      </c>
      <c r="B7" s="76"/>
      <c r="C7" s="76">
        <v>18361</v>
      </c>
    </row>
    <row r="8" spans="1:3" ht="15">
      <c r="A8" s="2" t="s">
        <v>19</v>
      </c>
      <c r="B8" s="76"/>
      <c r="C8" s="145">
        <v>2.1</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7"/>
  <sheetViews>
    <sheetView workbookViewId="0" topLeftCell="A1">
      <selection activeCell="E1" sqref="E1"/>
    </sheetView>
  </sheetViews>
  <sheetFormatPr defaultColWidth="9.140625" defaultRowHeight="15"/>
  <cols>
    <col min="1" max="1" width="20.7109375" style="0" customWidth="1"/>
    <col min="2" max="4" width="10.7109375" style="0" customWidth="1"/>
    <col min="5" max="5" width="12.00390625" style="0" customWidth="1"/>
    <col min="6" max="11" width="10.7109375" style="0" customWidth="1"/>
  </cols>
  <sheetData>
    <row r="1" spans="1:11" ht="15">
      <c r="A1" s="6" t="s">
        <v>99</v>
      </c>
      <c r="B1" s="1"/>
      <c r="C1" s="1"/>
      <c r="D1" s="1"/>
      <c r="E1" s="1"/>
      <c r="F1" s="1"/>
      <c r="G1" s="1"/>
      <c r="H1" s="1"/>
      <c r="I1" s="1"/>
      <c r="J1" s="7"/>
      <c r="K1" s="1"/>
    </row>
    <row r="2" spans="1:11" ht="15">
      <c r="A2" s="39" t="s">
        <v>76</v>
      </c>
      <c r="B2" s="1"/>
      <c r="C2" s="1"/>
      <c r="D2" s="1"/>
      <c r="E2" s="1"/>
      <c r="F2" s="1"/>
      <c r="G2" s="1"/>
      <c r="H2" s="1"/>
      <c r="I2" s="1"/>
      <c r="J2" s="7"/>
      <c r="K2" s="1"/>
    </row>
    <row r="3" spans="1:11" ht="15">
      <c r="A3" s="39" t="s">
        <v>74</v>
      </c>
      <c r="B3" s="1"/>
      <c r="C3" s="1"/>
      <c r="D3" s="1"/>
      <c r="E3" s="1"/>
      <c r="F3" s="1"/>
      <c r="G3" s="1"/>
      <c r="H3" s="1"/>
      <c r="I3" s="1"/>
      <c r="J3" s="7"/>
      <c r="K3" s="1"/>
    </row>
    <row r="4" s="1" customFormat="1" ht="15" customHeight="1">
      <c r="F4" s="7"/>
    </row>
    <row r="5" spans="1:6" s="1" customFormat="1" ht="15" customHeight="1">
      <c r="A5" s="109"/>
      <c r="B5" s="109"/>
      <c r="C5" s="45" t="s">
        <v>69</v>
      </c>
      <c r="D5" s="45" t="s">
        <v>70</v>
      </c>
      <c r="F5" s="7"/>
    </row>
    <row r="6" spans="1:6" s="1" customFormat="1" ht="15" customHeight="1">
      <c r="A6" s="108" t="s">
        <v>73</v>
      </c>
      <c r="B6" s="108"/>
      <c r="C6" s="150">
        <v>57.37705</v>
      </c>
      <c r="D6" s="150">
        <v>58.61797</v>
      </c>
      <c r="F6" s="7"/>
    </row>
    <row r="7" spans="1:6" s="1" customFormat="1" ht="15" customHeight="1">
      <c r="A7" s="39"/>
      <c r="F7" s="7"/>
    </row>
    <row r="8" spans="1:6" s="1" customFormat="1" ht="15" customHeight="1">
      <c r="A8" s="114" t="s">
        <v>66</v>
      </c>
      <c r="B8" s="115"/>
      <c r="C8" s="115"/>
      <c r="D8" s="115"/>
      <c r="E8" s="116"/>
      <c r="F8" s="44"/>
    </row>
    <row r="9" spans="1:6" s="1" customFormat="1" ht="30" customHeight="1">
      <c r="A9" s="113" t="s">
        <v>67</v>
      </c>
      <c r="B9" s="113"/>
      <c r="C9" s="113"/>
      <c r="D9" s="113"/>
      <c r="E9" s="154" t="s">
        <v>284</v>
      </c>
      <c r="F9" s="26"/>
    </row>
    <row r="10" spans="1:8" s="1" customFormat="1" ht="45" customHeight="1">
      <c r="A10" s="113" t="s">
        <v>71</v>
      </c>
      <c r="B10" s="113"/>
      <c r="C10" s="113"/>
      <c r="D10" s="113"/>
      <c r="E10" s="155" t="s">
        <v>285</v>
      </c>
      <c r="F10" s="43"/>
      <c r="H10" s="42"/>
    </row>
    <row r="11" spans="1:8" s="1" customFormat="1" ht="15" customHeight="1">
      <c r="A11" s="41"/>
      <c r="B11" s="41"/>
      <c r="C11" s="41"/>
      <c r="D11" s="41"/>
      <c r="E11" s="26"/>
      <c r="F11" s="43"/>
      <c r="H11" s="42"/>
    </row>
    <row r="12" spans="1:6" s="1" customFormat="1" ht="45" customHeight="1">
      <c r="A12" s="110" t="s">
        <v>153</v>
      </c>
      <c r="B12" s="110"/>
      <c r="C12" s="33" t="s">
        <v>63</v>
      </c>
      <c r="D12" s="33" t="s">
        <v>68</v>
      </c>
      <c r="F12" s="7"/>
    </row>
    <row r="13" spans="1:6" s="1" customFormat="1" ht="15" customHeight="1">
      <c r="A13" s="109"/>
      <c r="B13" s="109"/>
      <c r="C13" s="3"/>
      <c r="D13" s="149">
        <v>18361</v>
      </c>
      <c r="F13" s="7"/>
    </row>
    <row r="14" spans="1:8" s="1" customFormat="1" ht="15" customHeight="1">
      <c r="A14" s="41"/>
      <c r="B14" s="41"/>
      <c r="C14" s="41"/>
      <c r="D14" s="41"/>
      <c r="E14" s="26"/>
      <c r="F14" s="43"/>
      <c r="H14" s="42"/>
    </row>
    <row r="15" spans="1:11" ht="15">
      <c r="A15" s="6"/>
      <c r="B15" s="1"/>
      <c r="C15" s="1"/>
      <c r="D15" s="1"/>
      <c r="E15" s="1"/>
      <c r="F15" s="1"/>
      <c r="G15" s="1"/>
      <c r="H15" s="1"/>
      <c r="I15" s="1"/>
      <c r="J15" s="7"/>
      <c r="K15" s="1"/>
    </row>
    <row r="16" spans="1:11" ht="124.15" customHeight="1">
      <c r="A16" s="117"/>
      <c r="B16" s="120" t="s">
        <v>75</v>
      </c>
      <c r="C16" s="121"/>
      <c r="D16" s="120" t="s">
        <v>115</v>
      </c>
      <c r="E16" s="121"/>
      <c r="F16" s="120" t="s">
        <v>52</v>
      </c>
      <c r="G16" s="121"/>
      <c r="H16" s="120" t="s">
        <v>79</v>
      </c>
      <c r="I16" s="121"/>
      <c r="J16" s="60" t="s">
        <v>77</v>
      </c>
      <c r="K16" s="61" t="s">
        <v>60</v>
      </c>
    </row>
    <row r="17" spans="1:11" ht="15">
      <c r="A17" s="118"/>
      <c r="B17" s="21" t="s">
        <v>14</v>
      </c>
      <c r="C17" s="21" t="s">
        <v>15</v>
      </c>
      <c r="D17" s="21" t="s">
        <v>14</v>
      </c>
      <c r="E17" s="21" t="s">
        <v>15</v>
      </c>
      <c r="F17" s="21" t="s">
        <v>14</v>
      </c>
      <c r="G17" s="21" t="s">
        <v>15</v>
      </c>
      <c r="H17" s="21" t="s">
        <v>14</v>
      </c>
      <c r="I17" s="21" t="s">
        <v>15</v>
      </c>
      <c r="J17" s="22" t="s">
        <v>15</v>
      </c>
      <c r="K17" s="38" t="s">
        <v>15</v>
      </c>
    </row>
    <row r="18" spans="1:11" ht="30" customHeight="1">
      <c r="A18" s="17" t="s">
        <v>103</v>
      </c>
      <c r="B18" s="90">
        <v>658216.58</v>
      </c>
      <c r="C18" s="78">
        <f>(B18/(B$18+B$21))*100</f>
        <v>10.668535027707733</v>
      </c>
      <c r="D18" s="90">
        <v>5442</v>
      </c>
      <c r="E18" s="78">
        <f aca="true" t="shared" si="0" ref="E18:E23">(D18/(D$18+D$21))*100</f>
        <v>29.638908556178855</v>
      </c>
      <c r="F18" s="153">
        <v>2412</v>
      </c>
      <c r="G18" s="78">
        <f aca="true" t="shared" si="1" ref="G18:G23">(F18/(F$18+F$21))*100</f>
        <v>30.820342448249427</v>
      </c>
      <c r="H18" s="90">
        <v>3030</v>
      </c>
      <c r="I18" s="78">
        <f>(H18/(H$18+H$21))*100</f>
        <v>28.761271950640722</v>
      </c>
      <c r="J18" s="78">
        <f>(H18/D18)*100</f>
        <v>55.67805953693495</v>
      </c>
      <c r="K18" s="78">
        <v>55.6717649427795</v>
      </c>
    </row>
    <row r="19" spans="1:11" ht="30" customHeight="1">
      <c r="A19" s="47" t="s">
        <v>105</v>
      </c>
      <c r="B19" s="90">
        <v>317035.5</v>
      </c>
      <c r="C19" s="78">
        <f aca="true" t="shared" si="2" ref="C19:C23">(B19/(B$18+B$21))*100</f>
        <v>5.138588786044915</v>
      </c>
      <c r="D19" s="90">
        <v>2631</v>
      </c>
      <c r="E19" s="78">
        <f t="shared" si="0"/>
        <v>14.329284897336747</v>
      </c>
      <c r="F19" s="153">
        <v>1282</v>
      </c>
      <c r="G19" s="78">
        <f t="shared" si="1"/>
        <v>16.38129312547917</v>
      </c>
      <c r="H19" s="90">
        <v>1349</v>
      </c>
      <c r="I19" s="78">
        <f aca="true" t="shared" si="3" ref="I19:I23">(H19/(H$18+H$21))*100</f>
        <v>12.804935927859514</v>
      </c>
      <c r="J19" s="78">
        <f aca="true" t="shared" si="4" ref="J19:J24">(H19/D19)*100</f>
        <v>51.27328012162676</v>
      </c>
      <c r="K19" s="78">
        <v>51.2651699154562</v>
      </c>
    </row>
    <row r="20" spans="1:11" ht="30" customHeight="1">
      <c r="A20" s="47" t="s">
        <v>106</v>
      </c>
      <c r="B20" s="90">
        <v>341181.08</v>
      </c>
      <c r="C20" s="78">
        <f t="shared" si="2"/>
        <v>5.52994624166282</v>
      </c>
      <c r="D20" s="90">
        <v>2811</v>
      </c>
      <c r="E20" s="78">
        <f t="shared" si="0"/>
        <v>15.309623658842112</v>
      </c>
      <c r="F20" s="153">
        <v>1130</v>
      </c>
      <c r="G20" s="78">
        <f t="shared" si="1"/>
        <v>14.439049322770254</v>
      </c>
      <c r="H20" s="90">
        <v>1681</v>
      </c>
      <c r="I20" s="78">
        <f t="shared" si="3"/>
        <v>15.956336022781207</v>
      </c>
      <c r="J20" s="78">
        <f t="shared" si="4"/>
        <v>59.80078263963002</v>
      </c>
      <c r="K20" s="78">
        <v>59.7958938647474</v>
      </c>
    </row>
    <row r="21" spans="1:11" ht="30" customHeight="1">
      <c r="A21" s="17" t="s">
        <v>100</v>
      </c>
      <c r="B21" s="90">
        <v>5511483.18</v>
      </c>
      <c r="C21" s="78">
        <f t="shared" si="2"/>
        <v>89.33146497229227</v>
      </c>
      <c r="D21" s="90">
        <v>12919</v>
      </c>
      <c r="E21" s="78">
        <f t="shared" si="0"/>
        <v>70.36109144382114</v>
      </c>
      <c r="F21" s="153">
        <v>5414</v>
      </c>
      <c r="G21" s="78">
        <f t="shared" si="1"/>
        <v>69.17965755175058</v>
      </c>
      <c r="H21" s="90">
        <v>7505</v>
      </c>
      <c r="I21" s="78">
        <f t="shared" si="3"/>
        <v>71.23872804935928</v>
      </c>
      <c r="J21" s="78">
        <f t="shared" si="4"/>
        <v>58.09273163557551</v>
      </c>
      <c r="K21" s="78">
        <v>58.786849507302</v>
      </c>
    </row>
    <row r="22" spans="1:11" ht="30" customHeight="1">
      <c r="A22" s="40" t="s">
        <v>101</v>
      </c>
      <c r="B22" s="90">
        <v>2767296.42</v>
      </c>
      <c r="C22" s="78">
        <f t="shared" si="2"/>
        <v>44.8530159918187</v>
      </c>
      <c r="D22" s="90">
        <v>6527</v>
      </c>
      <c r="E22" s="78">
        <f t="shared" si="0"/>
        <v>35.548172757475086</v>
      </c>
      <c r="F22" s="153">
        <v>2791</v>
      </c>
      <c r="G22" s="78">
        <f t="shared" si="1"/>
        <v>35.66317403526706</v>
      </c>
      <c r="H22" s="90">
        <v>3736</v>
      </c>
      <c r="I22" s="78">
        <f t="shared" si="3"/>
        <v>35.46274323682962</v>
      </c>
      <c r="J22" s="78">
        <f t="shared" si="4"/>
        <v>57.23916041060212</v>
      </c>
      <c r="K22" s="78">
        <v>58.0217886589351</v>
      </c>
    </row>
    <row r="23" spans="1:11" ht="30" customHeight="1">
      <c r="A23" s="50" t="s">
        <v>102</v>
      </c>
      <c r="B23" s="90">
        <v>2744186.76</v>
      </c>
      <c r="C23" s="78">
        <f t="shared" si="2"/>
        <v>44.47844898047356</v>
      </c>
      <c r="D23" s="90">
        <v>6392</v>
      </c>
      <c r="E23" s="78">
        <f t="shared" si="0"/>
        <v>34.81291868634606</v>
      </c>
      <c r="F23" s="153">
        <v>2623</v>
      </c>
      <c r="G23" s="78">
        <f t="shared" si="1"/>
        <v>33.51648351648351</v>
      </c>
      <c r="H23" s="90">
        <v>3769</v>
      </c>
      <c r="I23" s="78">
        <f t="shared" si="3"/>
        <v>35.775984812529664</v>
      </c>
      <c r="J23" s="78">
        <f t="shared" si="4"/>
        <v>58.96433041301628</v>
      </c>
      <c r="K23" s="78">
        <v>59.5692788586156</v>
      </c>
    </row>
    <row r="24" spans="1:11" s="71" customFormat="1" ht="30" customHeight="1">
      <c r="A24" s="70"/>
      <c r="B24" s="151">
        <f>B18+B21</f>
        <v>6169699.76</v>
      </c>
      <c r="C24" s="152"/>
      <c r="D24" s="151">
        <f>D18+D21</f>
        <v>18361</v>
      </c>
      <c r="E24" s="152"/>
      <c r="F24" s="151">
        <f>F18+F21</f>
        <v>7826</v>
      </c>
      <c r="G24" s="152"/>
      <c r="H24" s="151">
        <f>H18+H21</f>
        <v>10535</v>
      </c>
      <c r="I24" s="152"/>
      <c r="J24" s="152"/>
      <c r="K24" s="152"/>
    </row>
    <row r="25" spans="1:11" ht="124.15" customHeight="1">
      <c r="A25" s="112"/>
      <c r="B25" s="111" t="s">
        <v>75</v>
      </c>
      <c r="C25" s="111"/>
      <c r="D25" s="111" t="s">
        <v>115</v>
      </c>
      <c r="E25" s="111"/>
      <c r="F25" s="111" t="s">
        <v>52</v>
      </c>
      <c r="G25" s="111"/>
      <c r="H25" s="111" t="s">
        <v>79</v>
      </c>
      <c r="I25" s="111"/>
      <c r="J25" s="60" t="s">
        <v>77</v>
      </c>
      <c r="K25" s="61" t="s">
        <v>60</v>
      </c>
    </row>
    <row r="26" spans="1:11" ht="15">
      <c r="A26" s="112"/>
      <c r="B26" s="21" t="s">
        <v>14</v>
      </c>
      <c r="C26" s="21" t="s">
        <v>15</v>
      </c>
      <c r="D26" s="21" t="s">
        <v>14</v>
      </c>
      <c r="E26" s="21" t="s">
        <v>15</v>
      </c>
      <c r="F26" s="21" t="s">
        <v>14</v>
      </c>
      <c r="G26" s="21" t="s">
        <v>15</v>
      </c>
      <c r="H26" s="21" t="s">
        <v>14</v>
      </c>
      <c r="I26" s="21" t="s">
        <v>15</v>
      </c>
      <c r="J26" s="22" t="s">
        <v>15</v>
      </c>
      <c r="K26" s="38" t="s">
        <v>15</v>
      </c>
    </row>
    <row r="27" spans="1:11" ht="30" customHeight="1">
      <c r="A27" s="40" t="s">
        <v>53</v>
      </c>
      <c r="B27" s="90">
        <v>1212203.21</v>
      </c>
      <c r="C27" s="78">
        <f aca="true" t="shared" si="5" ref="C27:E38">(B27/(B$18+B$21))*100</f>
        <v>19.647685578787385</v>
      </c>
      <c r="D27" s="90">
        <v>2884</v>
      </c>
      <c r="E27" s="78">
        <f t="shared" si="5"/>
        <v>15.707205489897063</v>
      </c>
      <c r="F27" s="153">
        <v>1177</v>
      </c>
      <c r="G27" s="78">
        <f aca="true" t="shared" si="6" ref="G27:G38">(F27/(F$18+F$21))*100</f>
        <v>15.03961155123946</v>
      </c>
      <c r="H27" s="90">
        <v>1707</v>
      </c>
      <c r="I27" s="78">
        <f aca="true" t="shared" si="7" ref="I27:I38">(H27/(H$18+H$21))*100</f>
        <v>16.203132415757</v>
      </c>
      <c r="J27" s="90">
        <f aca="true" t="shared" si="8" ref="J27:J38">(H27/D27)*100</f>
        <v>59.188626907073505</v>
      </c>
      <c r="K27" s="90">
        <v>58.8478504543823</v>
      </c>
    </row>
    <row r="28" spans="1:11" ht="30" customHeight="1">
      <c r="A28" s="40" t="s">
        <v>54</v>
      </c>
      <c r="B28" s="90">
        <v>2471725.08</v>
      </c>
      <c r="C28" s="78">
        <f t="shared" si="5"/>
        <v>40.062323551381375</v>
      </c>
      <c r="D28" s="90">
        <v>5780</v>
      </c>
      <c r="E28" s="78">
        <f t="shared" si="5"/>
        <v>31.47976689722782</v>
      </c>
      <c r="F28" s="153">
        <v>2493</v>
      </c>
      <c r="G28" s="78">
        <f t="shared" si="6"/>
        <v>31.855353948377203</v>
      </c>
      <c r="H28" s="90">
        <v>3287</v>
      </c>
      <c r="I28" s="78">
        <f t="shared" si="7"/>
        <v>31.200759373516853</v>
      </c>
      <c r="J28" s="90">
        <f t="shared" si="8"/>
        <v>56.86851211072664</v>
      </c>
      <c r="K28" s="90">
        <v>58.4351745698167</v>
      </c>
    </row>
    <row r="29" spans="1:11" ht="30" customHeight="1">
      <c r="A29" s="40" t="s">
        <v>104</v>
      </c>
      <c r="B29" s="90">
        <v>1827554.89</v>
      </c>
      <c r="C29" s="78">
        <f t="shared" si="5"/>
        <v>29.621455842123506</v>
      </c>
      <c r="D29" s="90">
        <v>4255</v>
      </c>
      <c r="E29" s="78">
        <f t="shared" si="5"/>
        <v>23.174119056696256</v>
      </c>
      <c r="F29" s="153">
        <v>1744</v>
      </c>
      <c r="G29" s="78">
        <f t="shared" si="6"/>
        <v>22.284692052133913</v>
      </c>
      <c r="H29" s="90">
        <v>2511</v>
      </c>
      <c r="I29" s="78">
        <f t="shared" si="7"/>
        <v>23.834836260085428</v>
      </c>
      <c r="J29" s="90">
        <f t="shared" si="8"/>
        <v>59.01292596944771</v>
      </c>
      <c r="K29" s="90">
        <v>59.235370328598</v>
      </c>
    </row>
    <row r="30" spans="1:11" ht="60" customHeight="1">
      <c r="A30" s="40" t="s">
        <v>107</v>
      </c>
      <c r="B30" s="90">
        <v>985970.37</v>
      </c>
      <c r="C30" s="78">
        <f t="shared" si="5"/>
        <v>15.980848474869708</v>
      </c>
      <c r="D30" s="90">
        <v>3917</v>
      </c>
      <c r="E30" s="78">
        <f t="shared" si="5"/>
        <v>21.333260715647295</v>
      </c>
      <c r="F30" s="153">
        <v>769</v>
      </c>
      <c r="G30" s="78">
        <f t="shared" si="6"/>
        <v>9.82622029133657</v>
      </c>
      <c r="H30" s="90">
        <v>3148</v>
      </c>
      <c r="I30" s="78">
        <f t="shared" si="7"/>
        <v>29.881347887992405</v>
      </c>
      <c r="J30" s="90">
        <f t="shared" si="8"/>
        <v>80.3676282869543</v>
      </c>
      <c r="K30" s="90">
        <v>75.7684740865216</v>
      </c>
    </row>
    <row r="31" spans="1:11" ht="60" customHeight="1">
      <c r="A31" s="40" t="s">
        <v>108</v>
      </c>
      <c r="B31" s="90">
        <v>3111457.65</v>
      </c>
      <c r="C31" s="78">
        <f t="shared" si="5"/>
        <v>50.43126523226472</v>
      </c>
      <c r="D31" s="90">
        <v>9681</v>
      </c>
      <c r="E31" s="78">
        <f t="shared" si="5"/>
        <v>52.7258863896302</v>
      </c>
      <c r="F31" s="153">
        <v>3966</v>
      </c>
      <c r="G31" s="78">
        <f t="shared" si="6"/>
        <v>50.677229746997185</v>
      </c>
      <c r="H31" s="90">
        <v>5715</v>
      </c>
      <c r="I31" s="78">
        <f t="shared" si="7"/>
        <v>54.247745609871856</v>
      </c>
      <c r="J31" s="90">
        <f t="shared" si="8"/>
        <v>59.0331577316393</v>
      </c>
      <c r="K31" s="90">
        <v>63.7446853970629</v>
      </c>
    </row>
    <row r="32" spans="1:11" ht="60" customHeight="1">
      <c r="A32" s="40" t="s">
        <v>109</v>
      </c>
      <c r="B32" s="90">
        <v>2072271.74</v>
      </c>
      <c r="C32" s="78">
        <f t="shared" si="5"/>
        <v>33.58788629286557</v>
      </c>
      <c r="D32" s="90">
        <v>4150</v>
      </c>
      <c r="E32" s="78">
        <f t="shared" si="5"/>
        <v>22.602254779151462</v>
      </c>
      <c r="F32" s="153">
        <v>3068</v>
      </c>
      <c r="G32" s="78">
        <f t="shared" si="6"/>
        <v>39.202657807308974</v>
      </c>
      <c r="H32" s="90">
        <v>1082</v>
      </c>
      <c r="I32" s="78">
        <f t="shared" si="7"/>
        <v>10.270526815377314</v>
      </c>
      <c r="J32" s="90">
        <f t="shared" si="8"/>
        <v>26.072289156626503</v>
      </c>
      <c r="K32" s="90">
        <v>33.1702096096762</v>
      </c>
    </row>
    <row r="33" spans="1:11" ht="30" customHeight="1">
      <c r="A33" s="17" t="s">
        <v>110</v>
      </c>
      <c r="B33" s="90">
        <v>1987534.16</v>
      </c>
      <c r="C33" s="78">
        <f t="shared" si="5"/>
        <v>32.214438908126056</v>
      </c>
      <c r="D33" s="90">
        <v>5853</v>
      </c>
      <c r="E33" s="78">
        <f t="shared" si="5"/>
        <v>31.877348728282772</v>
      </c>
      <c r="F33" s="153">
        <v>2112</v>
      </c>
      <c r="G33" s="78">
        <f t="shared" si="6"/>
        <v>26.986966521850242</v>
      </c>
      <c r="H33" s="90">
        <v>3741</v>
      </c>
      <c r="I33" s="78">
        <f t="shared" si="7"/>
        <v>35.51020408163265</v>
      </c>
      <c r="J33" s="90">
        <f t="shared" si="8"/>
        <v>63.91594054331112</v>
      </c>
      <c r="K33" s="90">
        <v>66.1927108647974</v>
      </c>
    </row>
    <row r="34" spans="1:11" ht="30" customHeight="1">
      <c r="A34" s="17" t="s">
        <v>111</v>
      </c>
      <c r="B34" s="90">
        <v>1845524.52</v>
      </c>
      <c r="C34" s="78">
        <f t="shared" si="5"/>
        <v>29.91271199232554</v>
      </c>
      <c r="D34" s="90">
        <v>5643</v>
      </c>
      <c r="E34" s="78">
        <f t="shared" si="5"/>
        <v>30.73362017319318</v>
      </c>
      <c r="F34" s="153">
        <v>2417</v>
      </c>
      <c r="G34" s="78">
        <f t="shared" si="6"/>
        <v>30.884232047022746</v>
      </c>
      <c r="H34" s="90">
        <v>3226</v>
      </c>
      <c r="I34" s="78">
        <f t="shared" si="7"/>
        <v>30.621737066919792</v>
      </c>
      <c r="J34" s="90">
        <f t="shared" si="8"/>
        <v>57.16817295764665</v>
      </c>
      <c r="K34" s="90">
        <v>57.5662715809174</v>
      </c>
    </row>
    <row r="35" spans="1:11" ht="30" customHeight="1">
      <c r="A35" s="17" t="s">
        <v>112</v>
      </c>
      <c r="B35" s="90">
        <v>2336641.08</v>
      </c>
      <c r="C35" s="78">
        <f t="shared" si="5"/>
        <v>37.872849099548404</v>
      </c>
      <c r="D35" s="90">
        <v>6865</v>
      </c>
      <c r="E35" s="78">
        <f t="shared" si="5"/>
        <v>37.38903109852404</v>
      </c>
      <c r="F35" s="153">
        <v>3297</v>
      </c>
      <c r="G35" s="78">
        <f t="shared" si="6"/>
        <v>42.12880143112701</v>
      </c>
      <c r="H35" s="90">
        <v>3568</v>
      </c>
      <c r="I35" s="78">
        <f t="shared" si="7"/>
        <v>33.86805885144756</v>
      </c>
      <c r="J35" s="90">
        <f t="shared" si="8"/>
        <v>51.973780043699925</v>
      </c>
      <c r="K35" s="90">
        <v>52.9975152164368</v>
      </c>
    </row>
    <row r="36" spans="1:11" ht="60" customHeight="1">
      <c r="A36" s="17" t="s">
        <v>113</v>
      </c>
      <c r="B36" s="90">
        <v>3912068.9</v>
      </c>
      <c r="C36" s="78">
        <f t="shared" si="5"/>
        <v>63.40776783601542</v>
      </c>
      <c r="D36" s="90">
        <v>11872</v>
      </c>
      <c r="E36" s="78">
        <f t="shared" si="5"/>
        <v>64.65878764773161</v>
      </c>
      <c r="F36" s="153">
        <v>4784</v>
      </c>
      <c r="G36" s="78">
        <f t="shared" si="6"/>
        <v>61.12956810631229</v>
      </c>
      <c r="H36" s="90">
        <v>7088</v>
      </c>
      <c r="I36" s="78">
        <f t="shared" si="7"/>
        <v>67.28049359278594</v>
      </c>
      <c r="J36" s="90">
        <f t="shared" si="8"/>
        <v>59.703504043126685</v>
      </c>
      <c r="K36" s="90">
        <v>59.0361968018097</v>
      </c>
    </row>
    <row r="37" spans="1:11" ht="60" customHeight="1">
      <c r="A37" s="17" t="s">
        <v>114</v>
      </c>
      <c r="B37" s="90">
        <v>1931155.01</v>
      </c>
      <c r="C37" s="78">
        <f t="shared" si="5"/>
        <v>31.300631880342912</v>
      </c>
      <c r="D37" s="90">
        <v>818</v>
      </c>
      <c r="E37" s="78">
        <f t="shared" si="5"/>
        <v>4.4550950383966015</v>
      </c>
      <c r="F37" s="153">
        <v>274</v>
      </c>
      <c r="G37" s="78">
        <f t="shared" si="6"/>
        <v>3.5011500127779196</v>
      </c>
      <c r="H37" s="90">
        <v>544</v>
      </c>
      <c r="I37" s="78">
        <f t="shared" si="7"/>
        <v>5.163739914570479</v>
      </c>
      <c r="J37" s="90">
        <f t="shared" si="8"/>
        <v>66.50366748166259</v>
      </c>
      <c r="K37" s="90">
        <v>66.0321465133428</v>
      </c>
    </row>
    <row r="38" spans="1:11" ht="60" customHeight="1">
      <c r="A38" s="17" t="s">
        <v>191</v>
      </c>
      <c r="B38" s="90">
        <v>326475.85</v>
      </c>
      <c r="C38" s="78">
        <f t="shared" si="5"/>
        <v>5.291600283641679</v>
      </c>
      <c r="D38" s="90">
        <v>5662</v>
      </c>
      <c r="E38" s="78">
        <f t="shared" si="5"/>
        <v>30.837100375796528</v>
      </c>
      <c r="F38" s="153">
        <v>2759</v>
      </c>
      <c r="G38" s="78">
        <f t="shared" si="6"/>
        <v>35.25428060311781</v>
      </c>
      <c r="H38" s="90">
        <v>2903</v>
      </c>
      <c r="I38" s="78">
        <f t="shared" si="7"/>
        <v>27.555766492643567</v>
      </c>
      <c r="J38" s="90">
        <f t="shared" si="8"/>
        <v>51.27163546450018</v>
      </c>
      <c r="K38" s="90">
        <v>56.5677726614842</v>
      </c>
    </row>
    <row r="39" spans="1:11" ht="15">
      <c r="A39" s="1"/>
      <c r="B39" s="1"/>
      <c r="C39" s="1"/>
      <c r="D39" s="1"/>
      <c r="E39" s="1"/>
      <c r="F39" s="1"/>
      <c r="G39" s="1"/>
      <c r="H39" s="1"/>
      <c r="I39" s="1"/>
      <c r="J39" s="1"/>
      <c r="K39" s="1"/>
    </row>
    <row r="40" spans="1:11" s="1" customFormat="1" ht="45" customHeight="1">
      <c r="A40" s="50" t="s">
        <v>27</v>
      </c>
      <c r="B40" s="48" t="s">
        <v>63</v>
      </c>
      <c r="C40" s="33" t="s">
        <v>68</v>
      </c>
      <c r="D40" s="111" t="s">
        <v>21</v>
      </c>
      <c r="E40" s="111"/>
      <c r="F40" s="111"/>
      <c r="G40" s="111"/>
      <c r="H40" s="111"/>
      <c r="I40" s="111"/>
      <c r="J40" s="111"/>
      <c r="K40" s="111"/>
    </row>
    <row r="41" spans="1:11" s="1" customFormat="1" ht="45" customHeight="1">
      <c r="A41" s="27" t="s">
        <v>26</v>
      </c>
      <c r="B41" s="3"/>
      <c r="C41" s="153">
        <v>10535</v>
      </c>
      <c r="D41" s="122" t="s">
        <v>78</v>
      </c>
      <c r="E41" s="122"/>
      <c r="F41" s="122"/>
      <c r="G41" s="122"/>
      <c r="H41" s="122"/>
      <c r="I41" s="122"/>
      <c r="J41" s="122"/>
      <c r="K41" s="122"/>
    </row>
    <row r="42" spans="1:11" s="1" customFormat="1" ht="45" customHeight="1">
      <c r="A42" s="28" t="s">
        <v>22</v>
      </c>
      <c r="B42" s="3"/>
      <c r="C42" s="153">
        <v>7551</v>
      </c>
      <c r="D42" s="119" t="s">
        <v>55</v>
      </c>
      <c r="E42" s="119"/>
      <c r="F42" s="119"/>
      <c r="G42" s="119"/>
      <c r="H42" s="119"/>
      <c r="I42" s="119"/>
      <c r="J42" s="119"/>
      <c r="K42" s="119"/>
    </row>
    <row r="43" spans="1:11" s="1" customFormat="1" ht="45" customHeight="1">
      <c r="A43" s="28" t="s">
        <v>23</v>
      </c>
      <c r="B43" s="3"/>
      <c r="C43" s="153">
        <v>2044</v>
      </c>
      <c r="D43" s="107" t="s">
        <v>64</v>
      </c>
      <c r="E43" s="107"/>
      <c r="F43" s="107"/>
      <c r="G43" s="107"/>
      <c r="H43" s="107"/>
      <c r="I43" s="107"/>
      <c r="J43" s="107"/>
      <c r="K43" s="107"/>
    </row>
    <row r="44" spans="1:11" s="1" customFormat="1" ht="45" customHeight="1">
      <c r="A44" s="28" t="s">
        <v>24</v>
      </c>
      <c r="B44" s="3"/>
      <c r="C44" s="153">
        <v>7</v>
      </c>
      <c r="D44" s="107" t="s">
        <v>65</v>
      </c>
      <c r="E44" s="107"/>
      <c r="F44" s="107"/>
      <c r="G44" s="107"/>
      <c r="H44" s="107"/>
      <c r="I44" s="107"/>
      <c r="J44" s="107"/>
      <c r="K44" s="107"/>
    </row>
    <row r="45" spans="1:11" s="1" customFormat="1" ht="45" customHeight="1">
      <c r="A45" s="28" t="s">
        <v>28</v>
      </c>
      <c r="B45" s="3"/>
      <c r="C45" s="153">
        <v>111</v>
      </c>
      <c r="D45" s="107" t="s">
        <v>72</v>
      </c>
      <c r="E45" s="107"/>
      <c r="F45" s="107"/>
      <c r="G45" s="107"/>
      <c r="H45" s="107"/>
      <c r="I45" s="107"/>
      <c r="J45" s="107"/>
      <c r="K45" s="107"/>
    </row>
    <row r="46" spans="1:11" s="1" customFormat="1" ht="45" customHeight="1">
      <c r="A46" s="28" t="s">
        <v>282</v>
      </c>
      <c r="B46" s="3"/>
      <c r="C46" s="153">
        <v>664</v>
      </c>
      <c r="D46" s="107" t="s">
        <v>283</v>
      </c>
      <c r="E46" s="107"/>
      <c r="F46" s="107"/>
      <c r="G46" s="107"/>
      <c r="H46" s="107"/>
      <c r="I46" s="107"/>
      <c r="J46" s="107"/>
      <c r="K46" s="107"/>
    </row>
    <row r="47" spans="1:11" ht="39.75" customHeight="1">
      <c r="A47" s="28" t="s">
        <v>25</v>
      </c>
      <c r="B47" s="3"/>
      <c r="C47" s="153">
        <v>158</v>
      </c>
      <c r="D47" s="107" t="s">
        <v>300</v>
      </c>
      <c r="E47" s="107"/>
      <c r="F47" s="107"/>
      <c r="G47" s="107"/>
      <c r="H47" s="107"/>
      <c r="I47" s="107"/>
      <c r="J47" s="107"/>
      <c r="K47" s="107"/>
    </row>
  </sheetData>
  <mergeCells count="25">
    <mergeCell ref="D42:K42"/>
    <mergeCell ref="D43:K43"/>
    <mergeCell ref="D44:K44"/>
    <mergeCell ref="D45:K45"/>
    <mergeCell ref="B16:C16"/>
    <mergeCell ref="D16:E16"/>
    <mergeCell ref="F16:G16"/>
    <mergeCell ref="H16:I16"/>
    <mergeCell ref="D41:K41"/>
    <mergeCell ref="D47:K47"/>
    <mergeCell ref="A6:B6"/>
    <mergeCell ref="A5:B5"/>
    <mergeCell ref="A12:B12"/>
    <mergeCell ref="A13:B13"/>
    <mergeCell ref="D40:K40"/>
    <mergeCell ref="A25:A26"/>
    <mergeCell ref="B25:C25"/>
    <mergeCell ref="D25:E25"/>
    <mergeCell ref="F25:G25"/>
    <mergeCell ref="H25:I25"/>
    <mergeCell ref="A9:D9"/>
    <mergeCell ref="A10:D10"/>
    <mergeCell ref="A8:E8"/>
    <mergeCell ref="D46:K46"/>
    <mergeCell ref="A16:A17"/>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126</v>
      </c>
    </row>
    <row r="2" ht="15" customHeight="1">
      <c r="A2" s="32" t="s">
        <v>30</v>
      </c>
    </row>
    <row r="3" ht="15" customHeight="1">
      <c r="A3" s="32" t="s">
        <v>128</v>
      </c>
    </row>
    <row r="5" spans="1:2" ht="45" customHeight="1">
      <c r="A5" s="123" t="s">
        <v>127</v>
      </c>
      <c r="B5" s="124"/>
    </row>
    <row r="6" spans="1:2" ht="30" customHeight="1">
      <c r="A6" s="30" t="s">
        <v>43</v>
      </c>
      <c r="B6" s="30" t="s">
        <v>16</v>
      </c>
    </row>
    <row r="7" spans="1:2" ht="15" customHeight="1">
      <c r="A7" s="156" t="s">
        <v>258</v>
      </c>
      <c r="B7" s="157">
        <v>10.002278423</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C5" sqref="C5"/>
    </sheetView>
  </sheetViews>
  <sheetFormatPr defaultColWidth="9.140625" defaultRowHeight="15" customHeight="1"/>
  <cols>
    <col min="1" max="1" width="47.7109375" style="0" customWidth="1"/>
    <col min="2" max="3" width="20.7109375" style="0" customWidth="1"/>
  </cols>
  <sheetData>
    <row r="1" spans="1:3" ht="15" customHeight="1">
      <c r="A1" s="95" t="s">
        <v>131</v>
      </c>
      <c r="B1" s="96"/>
      <c r="C1" s="96"/>
    </row>
    <row r="2" spans="1:3" ht="15" customHeight="1">
      <c r="A2" s="95"/>
      <c r="B2" s="96"/>
      <c r="C2" s="96"/>
    </row>
    <row r="3" spans="1:3" ht="15" customHeight="1">
      <c r="A3" s="97"/>
      <c r="B3" s="97" t="s">
        <v>0</v>
      </c>
      <c r="C3" s="97" t="s">
        <v>1</v>
      </c>
    </row>
    <row r="4" spans="1:3" ht="15" customHeight="1">
      <c r="A4" s="97" t="s">
        <v>2</v>
      </c>
      <c r="B4" s="158">
        <v>44501</v>
      </c>
      <c r="C4" s="158">
        <v>44834</v>
      </c>
    </row>
    <row r="5" spans="1:3" ht="15" customHeight="1">
      <c r="A5" s="97" t="s">
        <v>3</v>
      </c>
      <c r="B5" s="158">
        <v>44835</v>
      </c>
      <c r="C5" s="158">
        <v>45016</v>
      </c>
    </row>
    <row r="6" spans="1:3" ht="15" customHeight="1">
      <c r="A6" s="97" t="s">
        <v>4</v>
      </c>
      <c r="B6" s="158">
        <v>44841</v>
      </c>
      <c r="C6" s="158">
        <v>45016</v>
      </c>
    </row>
    <row r="7" spans="1:3" ht="15" customHeight="1">
      <c r="A7" s="97" t="s">
        <v>5</v>
      </c>
      <c r="B7" s="158" t="s">
        <v>289</v>
      </c>
      <c r="C7" s="158" t="s">
        <v>289</v>
      </c>
    </row>
    <row r="8" spans="1:3" ht="15" customHeight="1">
      <c r="A8" s="97" t="s">
        <v>6</v>
      </c>
      <c r="B8" s="158">
        <v>45019</v>
      </c>
      <c r="C8" s="158">
        <v>45197</v>
      </c>
    </row>
    <row r="9" spans="1:3" ht="15" customHeight="1">
      <c r="A9" s="97" t="s">
        <v>7</v>
      </c>
      <c r="B9" s="158">
        <v>45198</v>
      </c>
      <c r="C9" s="158">
        <v>45280</v>
      </c>
    </row>
    <row r="10" spans="1:3" ht="15" customHeight="1">
      <c r="A10" s="96"/>
      <c r="B10" s="96"/>
      <c r="C10" s="96"/>
    </row>
    <row r="11" spans="1:3" ht="30" customHeight="1">
      <c r="A11" s="125" t="s">
        <v>8</v>
      </c>
      <c r="B11" s="125"/>
      <c r="C11" s="125"/>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
  <sheetViews>
    <sheetView workbookViewId="0" topLeftCell="A1">
      <selection activeCell="B1" sqref="B1"/>
    </sheetView>
  </sheetViews>
  <sheetFormatPr defaultColWidth="8.8515625" defaultRowHeight="15" customHeight="1"/>
  <cols>
    <col min="1" max="1" width="90.28125" style="25" customWidth="1"/>
    <col min="2" max="2" width="25.7109375" style="25" customWidth="1"/>
    <col min="3" max="16384" width="8.8515625" style="25" customWidth="1"/>
  </cols>
  <sheetData>
    <row r="1" ht="15" customHeight="1">
      <c r="A1" s="14" t="s">
        <v>132</v>
      </c>
    </row>
    <row r="2" ht="15" customHeight="1">
      <c r="A2" s="25" t="s">
        <v>20</v>
      </c>
    </row>
    <row r="4" ht="45" customHeight="1">
      <c r="A4" s="24" t="s">
        <v>135</v>
      </c>
    </row>
    <row r="5" ht="15" customHeight="1">
      <c r="A5" s="3" t="s">
        <v>303</v>
      </c>
    </row>
    <row r="6" ht="15" customHeight="1">
      <c r="A6" s="3"/>
    </row>
    <row r="7" ht="15" customHeight="1">
      <c r="A7" s="3"/>
    </row>
    <row r="8" s="20" customFormat="1" ht="15" customHeight="1">
      <c r="A8" s="26"/>
    </row>
    <row r="9" ht="60" customHeight="1">
      <c r="A9" s="24" t="s">
        <v>133</v>
      </c>
    </row>
    <row r="10" ht="30" customHeight="1">
      <c r="A10" s="99" t="s">
        <v>305</v>
      </c>
    </row>
    <row r="11" ht="30" customHeight="1">
      <c r="A11" s="99" t="s">
        <v>298</v>
      </c>
    </row>
    <row r="12" ht="30" customHeight="1">
      <c r="A12" s="99" t="s">
        <v>291</v>
      </c>
    </row>
    <row r="13" s="20" customFormat="1" ht="15" customHeight="1">
      <c r="A13" s="26"/>
    </row>
    <row r="14" ht="30" customHeight="1">
      <c r="A14" s="23" t="s">
        <v>134</v>
      </c>
    </row>
    <row r="15" ht="15" customHeight="1">
      <c r="A15" s="99" t="s">
        <v>290</v>
      </c>
    </row>
    <row r="16" ht="45" customHeight="1">
      <c r="A16" s="99" t="s">
        <v>304</v>
      </c>
    </row>
    <row r="17" ht="15" customHeight="1">
      <c r="A17" s="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E1" sqref="E1"/>
    </sheetView>
  </sheetViews>
  <sheetFormatPr defaultColWidth="8.8515625" defaultRowHeight="15"/>
  <cols>
    <col min="1" max="1" width="50.7109375" style="1" customWidth="1"/>
    <col min="2" max="5" width="15.7109375" style="1" customWidth="1"/>
    <col min="6" max="6" width="15.7109375" style="72" customWidth="1"/>
    <col min="7" max="16384" width="8.8515625" style="1" customWidth="1"/>
  </cols>
  <sheetData>
    <row r="1" ht="15">
      <c r="A1" s="6" t="s">
        <v>136</v>
      </c>
    </row>
    <row r="2" spans="1:5" ht="30" customHeight="1">
      <c r="A2" s="126" t="s">
        <v>160</v>
      </c>
      <c r="B2" s="126"/>
      <c r="C2" s="126"/>
      <c r="D2" s="126"/>
      <c r="E2" s="126"/>
    </row>
    <row r="4" spans="1:6" s="6" customFormat="1" ht="30" customHeight="1">
      <c r="A4" s="46" t="s">
        <v>59</v>
      </c>
      <c r="B4" s="45" t="s">
        <v>36</v>
      </c>
      <c r="C4" s="45" t="s">
        <v>37</v>
      </c>
      <c r="D4" s="45" t="s">
        <v>38</v>
      </c>
      <c r="E4" s="66" t="s">
        <v>139</v>
      </c>
      <c r="F4" s="66" t="s">
        <v>168</v>
      </c>
    </row>
    <row r="5" spans="1:6" s="6" customFormat="1" ht="30" customHeight="1">
      <c r="A5" s="59" t="s">
        <v>188</v>
      </c>
      <c r="B5" s="150">
        <v>4.2</v>
      </c>
      <c r="C5" s="150">
        <v>5.9</v>
      </c>
      <c r="D5" s="150">
        <v>6.2</v>
      </c>
      <c r="E5" s="150">
        <v>6.9595193749</v>
      </c>
      <c r="F5" s="73" t="s">
        <v>169</v>
      </c>
    </row>
    <row r="6" spans="1:6" s="6" customFormat="1" ht="30" customHeight="1">
      <c r="A6" s="59" t="s">
        <v>41</v>
      </c>
      <c r="B6" s="150">
        <v>3.9</v>
      </c>
      <c r="C6" s="150">
        <v>6.1</v>
      </c>
      <c r="D6" s="150">
        <v>6.5</v>
      </c>
      <c r="E6" s="150">
        <v>7.5160876343</v>
      </c>
      <c r="F6" s="73" t="s">
        <v>169</v>
      </c>
    </row>
    <row r="7" spans="1:6" s="6" customFormat="1" ht="30" customHeight="1">
      <c r="A7" s="59" t="s">
        <v>42</v>
      </c>
      <c r="B7" s="150">
        <v>4.4</v>
      </c>
      <c r="C7" s="150">
        <v>5.7</v>
      </c>
      <c r="D7" s="150">
        <v>5.9</v>
      </c>
      <c r="E7" s="150">
        <v>6.4035493906</v>
      </c>
      <c r="F7" s="73" t="s">
        <v>169</v>
      </c>
    </row>
    <row r="8" spans="1:6" ht="30" customHeight="1">
      <c r="A8" s="59" t="s">
        <v>189</v>
      </c>
      <c r="B8" s="150">
        <v>39.8</v>
      </c>
      <c r="C8" s="150">
        <v>45.5</v>
      </c>
      <c r="D8" s="150">
        <v>58.4</v>
      </c>
      <c r="E8" s="150">
        <v>55.513813359</v>
      </c>
      <c r="F8" s="73" t="s">
        <v>169</v>
      </c>
    </row>
    <row r="9" spans="1:6" ht="30" customHeight="1">
      <c r="A9" s="59" t="s">
        <v>39</v>
      </c>
      <c r="B9" s="150">
        <v>37.8</v>
      </c>
      <c r="C9" s="150">
        <v>44.8</v>
      </c>
      <c r="D9" s="150">
        <v>57.3</v>
      </c>
      <c r="E9" s="150">
        <v>55.993662912</v>
      </c>
      <c r="F9" s="73" t="s">
        <v>169</v>
      </c>
    </row>
    <row r="10" spans="1:6" ht="30" customHeight="1">
      <c r="A10" s="59" t="s">
        <v>40</v>
      </c>
      <c r="B10" s="150">
        <v>41.8</v>
      </c>
      <c r="C10" s="150">
        <v>46.2</v>
      </c>
      <c r="D10" s="150">
        <v>59.6</v>
      </c>
      <c r="E10" s="150">
        <v>55.034479613</v>
      </c>
      <c r="F10" s="73" t="s">
        <v>169</v>
      </c>
    </row>
    <row r="11" spans="1:6" ht="30" customHeight="1">
      <c r="A11" s="59" t="s">
        <v>137</v>
      </c>
      <c r="B11" s="150">
        <v>76.4</v>
      </c>
      <c r="C11" s="150">
        <v>76.7</v>
      </c>
      <c r="D11" s="150" t="s">
        <v>257</v>
      </c>
      <c r="E11" s="150">
        <v>75.837442174</v>
      </c>
      <c r="F11" s="73" t="s">
        <v>170</v>
      </c>
    </row>
    <row r="12" spans="1:6" ht="30" customHeight="1">
      <c r="A12" s="59" t="s">
        <v>138</v>
      </c>
      <c r="B12" s="150">
        <v>75.7</v>
      </c>
      <c r="C12" s="159" t="s">
        <v>166</v>
      </c>
      <c r="D12" s="150">
        <v>79.3</v>
      </c>
      <c r="E12" s="150">
        <v>74.192694959</v>
      </c>
      <c r="F12" s="73" t="s">
        <v>171</v>
      </c>
    </row>
    <row r="14" ht="15">
      <c r="A14" s="1" t="s">
        <v>167</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1"/>
  <sheetViews>
    <sheetView workbookViewId="0" topLeftCell="A1">
      <selection activeCell="J11" sqref="J10:J11"/>
    </sheetView>
  </sheetViews>
  <sheetFormatPr defaultColWidth="10.421875" defaultRowHeight="15"/>
  <cols>
    <col min="1" max="1" width="12.7109375" style="42" customWidth="1"/>
    <col min="2" max="2" width="18.7109375" style="42" customWidth="1"/>
    <col min="3" max="6" width="11.7109375" style="42" customWidth="1"/>
    <col min="7" max="7" width="3.7109375" style="42" customWidth="1"/>
    <col min="8" max="8" width="12.7109375" style="42" customWidth="1"/>
    <col min="9" max="9" width="18.7109375" style="42" customWidth="1"/>
    <col min="10" max="13" width="11.7109375" style="42" customWidth="1"/>
    <col min="14" max="16384" width="10.421875" style="42" customWidth="1"/>
  </cols>
  <sheetData>
    <row r="1" ht="15">
      <c r="A1" s="55" t="s">
        <v>140</v>
      </c>
    </row>
    <row r="3" ht="15">
      <c r="A3" s="42" t="s">
        <v>148</v>
      </c>
    </row>
    <row r="5" spans="1:6" ht="15">
      <c r="A5" s="12" t="s">
        <v>149</v>
      </c>
      <c r="B5" s="12"/>
      <c r="C5" s="12"/>
      <c r="D5" s="12"/>
      <c r="E5" s="12"/>
      <c r="F5" s="12"/>
    </row>
    <row r="6" spans="1:6" ht="15">
      <c r="A6" s="49"/>
      <c r="B6" s="49"/>
      <c r="C6" s="49" t="s">
        <v>45</v>
      </c>
      <c r="D6" s="49" t="s">
        <v>46</v>
      </c>
      <c r="E6" s="49" t="s">
        <v>47</v>
      </c>
      <c r="F6" s="49" t="s">
        <v>51</v>
      </c>
    </row>
    <row r="7" spans="1:6" ht="15" customHeight="1">
      <c r="A7" s="127" t="s">
        <v>139</v>
      </c>
      <c r="B7" s="49" t="s">
        <v>141</v>
      </c>
      <c r="C7" s="78">
        <v>154.081615</v>
      </c>
      <c r="D7" s="78">
        <v>356.926701</v>
      </c>
      <c r="E7" s="78">
        <v>144.904687</v>
      </c>
      <c r="F7" s="78">
        <v>658.216538</v>
      </c>
    </row>
    <row r="8" spans="1:6" ht="15">
      <c r="A8" s="127"/>
      <c r="B8" s="49" t="s">
        <v>142</v>
      </c>
      <c r="C8" s="78">
        <v>64.377023</v>
      </c>
      <c r="D8" s="78">
        <v>176.781049</v>
      </c>
      <c r="E8" s="78">
        <v>75.258145</v>
      </c>
      <c r="F8" s="78">
        <v>317.035495</v>
      </c>
    </row>
    <row r="9" spans="1:6" ht="15">
      <c r="A9" s="127"/>
      <c r="B9" s="49" t="s">
        <v>143</v>
      </c>
      <c r="C9" s="78">
        <v>89.704592</v>
      </c>
      <c r="D9" s="78">
        <v>180.145652</v>
      </c>
      <c r="E9" s="78">
        <v>69.646542</v>
      </c>
      <c r="F9" s="78">
        <v>341.181043</v>
      </c>
    </row>
    <row r="10" spans="1:6" ht="15">
      <c r="A10" s="127"/>
      <c r="B10" s="49" t="s">
        <v>144</v>
      </c>
      <c r="C10" s="78">
        <v>829.75547</v>
      </c>
      <c r="D10" s="78">
        <v>2741.163794</v>
      </c>
      <c r="E10" s="78">
        <v>1924.435075</v>
      </c>
      <c r="F10" s="78">
        <v>5511.483199</v>
      </c>
    </row>
    <row r="11" spans="1:6" ht="15">
      <c r="A11" s="127"/>
      <c r="B11" s="49" t="s">
        <v>145</v>
      </c>
      <c r="C11" s="78">
        <v>495.563021</v>
      </c>
      <c r="D11" s="78">
        <v>1317.628704</v>
      </c>
      <c r="E11" s="78">
        <v>946.652764</v>
      </c>
      <c r="F11" s="78">
        <v>2767.296403</v>
      </c>
    </row>
    <row r="12" spans="1:6" ht="15">
      <c r="A12" s="127"/>
      <c r="B12" s="49" t="s">
        <v>146</v>
      </c>
      <c r="C12" s="78">
        <v>334.192449</v>
      </c>
      <c r="D12" s="78">
        <v>1423.53509</v>
      </c>
      <c r="E12" s="78">
        <v>977.782311</v>
      </c>
      <c r="F12" s="78">
        <v>2744.186796</v>
      </c>
    </row>
    <row r="13" spans="1:6" ht="15">
      <c r="A13" s="127"/>
      <c r="B13" s="49" t="s">
        <v>48</v>
      </c>
      <c r="C13" s="78">
        <v>119.641159</v>
      </c>
      <c r="D13" s="78">
        <v>568.834238</v>
      </c>
      <c r="E13" s="78">
        <v>519.731579</v>
      </c>
      <c r="F13" s="78">
        <v>1212.203193</v>
      </c>
    </row>
    <row r="14" spans="1:6" ht="15">
      <c r="A14" s="127"/>
      <c r="B14" s="49" t="s">
        <v>49</v>
      </c>
      <c r="C14" s="78">
        <v>341.10044</v>
      </c>
      <c r="D14" s="78">
        <v>1178.334988</v>
      </c>
      <c r="E14" s="78">
        <v>947.323021</v>
      </c>
      <c r="F14" s="78">
        <v>2471.725075</v>
      </c>
    </row>
    <row r="15" spans="1:6" ht="15">
      <c r="A15" s="127"/>
      <c r="B15" s="49" t="s">
        <v>147</v>
      </c>
      <c r="C15" s="78">
        <v>369.013871</v>
      </c>
      <c r="D15" s="78">
        <v>993.994568</v>
      </c>
      <c r="E15" s="78">
        <v>457.380475</v>
      </c>
      <c r="F15" s="78">
        <v>1827.554931</v>
      </c>
    </row>
    <row r="18" spans="1:13" ht="15">
      <c r="A18" s="12" t="s">
        <v>44</v>
      </c>
      <c r="B18" s="12"/>
      <c r="C18" s="12"/>
      <c r="D18" s="12"/>
      <c r="E18" s="12"/>
      <c r="F18" s="12"/>
      <c r="H18" s="12" t="s">
        <v>44</v>
      </c>
      <c r="I18" s="12"/>
      <c r="J18" s="12"/>
      <c r="K18" s="12"/>
      <c r="L18" s="12"/>
      <c r="M18" s="12"/>
    </row>
    <row r="19" spans="1:13" ht="15">
      <c r="A19" s="67" t="s">
        <v>286</v>
      </c>
      <c r="B19" s="69"/>
      <c r="C19" s="69"/>
      <c r="D19" s="69"/>
      <c r="E19" s="69"/>
      <c r="F19" s="68"/>
      <c r="H19" s="67" t="s">
        <v>152</v>
      </c>
      <c r="I19" s="69"/>
      <c r="J19" s="69"/>
      <c r="K19" s="69"/>
      <c r="L19" s="69"/>
      <c r="M19" s="68"/>
    </row>
    <row r="20" spans="1:13" ht="15">
      <c r="A20" s="49"/>
      <c r="B20" s="49"/>
      <c r="C20" s="49" t="s">
        <v>45</v>
      </c>
      <c r="D20" s="49" t="s">
        <v>46</v>
      </c>
      <c r="E20" s="49" t="s">
        <v>47</v>
      </c>
      <c r="F20" s="49" t="s">
        <v>51</v>
      </c>
      <c r="H20" s="49"/>
      <c r="I20" s="49"/>
      <c r="J20" s="49" t="s">
        <v>45</v>
      </c>
      <c r="K20" s="49" t="s">
        <v>46</v>
      </c>
      <c r="L20" s="49" t="s">
        <v>47</v>
      </c>
      <c r="M20" s="49" t="s">
        <v>51</v>
      </c>
    </row>
    <row r="21" spans="1:13" ht="15">
      <c r="A21" s="127" t="s">
        <v>50</v>
      </c>
      <c r="B21" s="49" t="s">
        <v>141</v>
      </c>
      <c r="C21" s="78">
        <v>154.88383</v>
      </c>
      <c r="D21" s="78">
        <v>358.13815</v>
      </c>
      <c r="E21" s="78">
        <v>145.1946</v>
      </c>
      <c r="F21" s="78">
        <v>658.21658</v>
      </c>
      <c r="H21" s="127" t="s">
        <v>50</v>
      </c>
      <c r="I21" s="49" t="s">
        <v>141</v>
      </c>
      <c r="J21" s="78">
        <v>136.197</v>
      </c>
      <c r="K21" s="78">
        <v>346.89</v>
      </c>
      <c r="L21" s="78">
        <v>143.223</v>
      </c>
      <c r="M21" s="78">
        <v>626.309</v>
      </c>
    </row>
    <row r="22" spans="1:13" ht="15">
      <c r="A22" s="127"/>
      <c r="B22" s="49" t="s">
        <v>142</v>
      </c>
      <c r="C22" s="78">
        <v>64.37702</v>
      </c>
      <c r="D22" s="78">
        <v>177.11042</v>
      </c>
      <c r="E22" s="78">
        <v>75.54806</v>
      </c>
      <c r="F22" s="78">
        <v>317.0355</v>
      </c>
      <c r="H22" s="127"/>
      <c r="I22" s="49" t="s">
        <v>142</v>
      </c>
      <c r="J22" s="78">
        <v>56.381</v>
      </c>
      <c r="K22" s="78">
        <v>177.401</v>
      </c>
      <c r="L22" s="78">
        <v>79.295</v>
      </c>
      <c r="M22" s="78">
        <v>313.078</v>
      </c>
    </row>
    <row r="23" spans="1:13" ht="15">
      <c r="A23" s="127"/>
      <c r="B23" s="49" t="s">
        <v>143</v>
      </c>
      <c r="C23" s="78">
        <v>90.50681</v>
      </c>
      <c r="D23" s="78">
        <v>181.02773</v>
      </c>
      <c r="E23" s="78">
        <v>69.64654</v>
      </c>
      <c r="F23" s="78">
        <v>341.18108</v>
      </c>
      <c r="H23" s="127"/>
      <c r="I23" s="49" t="s">
        <v>143</v>
      </c>
      <c r="J23" s="78">
        <v>79.815</v>
      </c>
      <c r="K23" s="78">
        <v>169.489</v>
      </c>
      <c r="L23" s="78">
        <v>63.927</v>
      </c>
      <c r="M23" s="78">
        <v>313.232</v>
      </c>
    </row>
    <row r="24" spans="1:13" ht="15">
      <c r="A24" s="127"/>
      <c r="B24" s="49" t="s">
        <v>144</v>
      </c>
      <c r="C24" s="78">
        <v>831.08654</v>
      </c>
      <c r="D24" s="78">
        <v>2753.3195</v>
      </c>
      <c r="E24" s="78">
        <v>1927.07714</v>
      </c>
      <c r="F24" s="78">
        <v>5511.48318</v>
      </c>
      <c r="H24" s="127"/>
      <c r="I24" s="49" t="s">
        <v>144</v>
      </c>
      <c r="J24" s="78">
        <v>821.383</v>
      </c>
      <c r="K24" s="78">
        <v>2769.084</v>
      </c>
      <c r="L24" s="78">
        <v>1879.205</v>
      </c>
      <c r="M24" s="78">
        <v>5469.673</v>
      </c>
    </row>
    <row r="25" spans="1:13" ht="15">
      <c r="A25" s="127"/>
      <c r="B25" s="49" t="s">
        <v>145</v>
      </c>
      <c r="C25" s="78">
        <v>495.56472</v>
      </c>
      <c r="D25" s="78">
        <v>1322.43509</v>
      </c>
      <c r="E25" s="78">
        <v>949.29661</v>
      </c>
      <c r="F25" s="78">
        <v>2767.29642</v>
      </c>
      <c r="H25" s="127"/>
      <c r="I25" s="49" t="s">
        <v>145</v>
      </c>
      <c r="J25" s="78">
        <v>486.741</v>
      </c>
      <c r="K25" s="78">
        <v>1337.796</v>
      </c>
      <c r="L25" s="78">
        <v>922.37</v>
      </c>
      <c r="M25" s="78">
        <v>2746.907</v>
      </c>
    </row>
    <row r="26" spans="1:13" ht="15">
      <c r="A26" s="127"/>
      <c r="B26" s="49" t="s">
        <v>146</v>
      </c>
      <c r="C26" s="78">
        <v>335.52182</v>
      </c>
      <c r="D26" s="78">
        <v>1430.88441</v>
      </c>
      <c r="E26" s="78">
        <v>977.78053</v>
      </c>
      <c r="F26" s="78">
        <v>2744.18676</v>
      </c>
      <c r="H26" s="127"/>
      <c r="I26" s="49" t="s">
        <v>146</v>
      </c>
      <c r="J26" s="78">
        <v>334.642</v>
      </c>
      <c r="K26" s="78">
        <v>1431.289</v>
      </c>
      <c r="L26" s="78">
        <v>956.836</v>
      </c>
      <c r="M26" s="78">
        <v>2722.766</v>
      </c>
    </row>
    <row r="27" spans="1:13" ht="15">
      <c r="A27" s="127"/>
      <c r="B27" s="49" t="s">
        <v>48</v>
      </c>
      <c r="C27" s="78">
        <v>120.9682</v>
      </c>
      <c r="D27" s="78">
        <v>570.82938</v>
      </c>
      <c r="E27" s="78">
        <v>520.40563</v>
      </c>
      <c r="F27" s="78">
        <v>1212.20321</v>
      </c>
      <c r="H27" s="127"/>
      <c r="I27" s="49" t="s">
        <v>48</v>
      </c>
      <c r="J27" s="78">
        <v>123.958</v>
      </c>
      <c r="K27" s="78">
        <v>560.307</v>
      </c>
      <c r="L27" s="78">
        <v>517.923</v>
      </c>
      <c r="M27" s="78">
        <v>1202.188</v>
      </c>
    </row>
    <row r="28" spans="1:13" ht="15">
      <c r="A28" s="127"/>
      <c r="B28" s="49" t="s">
        <v>49</v>
      </c>
      <c r="C28" s="78">
        <v>341.1005</v>
      </c>
      <c r="D28" s="78">
        <v>1183.30143</v>
      </c>
      <c r="E28" s="78">
        <v>947.32315</v>
      </c>
      <c r="F28" s="78">
        <v>2471.72508</v>
      </c>
      <c r="H28" s="127"/>
      <c r="I28" s="49" t="s">
        <v>49</v>
      </c>
      <c r="J28" s="78">
        <v>336.795</v>
      </c>
      <c r="K28" s="78">
        <v>1215.423</v>
      </c>
      <c r="L28" s="78">
        <v>917.154</v>
      </c>
      <c r="M28" s="78">
        <v>2469.373</v>
      </c>
    </row>
    <row r="29" spans="1:13" ht="15">
      <c r="A29" s="127"/>
      <c r="B29" s="49" t="s">
        <v>147</v>
      </c>
      <c r="C29" s="78">
        <v>369.01784</v>
      </c>
      <c r="D29" s="78">
        <v>999.18869</v>
      </c>
      <c r="E29" s="78">
        <v>459.34836</v>
      </c>
      <c r="F29" s="78">
        <v>1827.55489</v>
      </c>
      <c r="H29" s="127"/>
      <c r="I29" s="49" t="s">
        <v>147</v>
      </c>
      <c r="J29" s="78">
        <v>360.63</v>
      </c>
      <c r="K29" s="78">
        <v>993.354</v>
      </c>
      <c r="L29" s="78">
        <v>444.128</v>
      </c>
      <c r="M29" s="78">
        <v>1798.112</v>
      </c>
    </row>
    <row r="30" ht="15">
      <c r="A30" s="14"/>
    </row>
    <row r="31" spans="2:6" ht="15">
      <c r="B31" s="14"/>
      <c r="C31" s="14"/>
      <c r="D31" s="14"/>
      <c r="E31" s="14"/>
      <c r="F31" s="14"/>
    </row>
    <row r="32" spans="1:6" ht="15">
      <c r="A32" s="12" t="s">
        <v>150</v>
      </c>
      <c r="B32" s="49"/>
      <c r="C32" s="49" t="s">
        <v>45</v>
      </c>
      <c r="D32" s="49" t="s">
        <v>46</v>
      </c>
      <c r="E32" s="49" t="s">
        <v>47</v>
      </c>
      <c r="F32" s="49" t="s">
        <v>51</v>
      </c>
    </row>
    <row r="33" spans="1:6" ht="13.9" customHeight="1">
      <c r="A33" s="108" t="s">
        <v>151</v>
      </c>
      <c r="B33" s="49" t="s">
        <v>141</v>
      </c>
      <c r="C33" s="78">
        <f>(C21-C7)/C21*100</f>
        <v>0.5179462568816833</v>
      </c>
      <c r="D33" s="78">
        <f aca="true" t="shared" si="0" ref="D33:F33">(D21-D7)/D21*100</f>
        <v>0.3382630417898836</v>
      </c>
      <c r="E33" s="78">
        <f t="shared" si="0"/>
        <v>0.19967202637013545</v>
      </c>
      <c r="F33" s="78">
        <f t="shared" si="0"/>
        <v>6.380878465207763E-06</v>
      </c>
    </row>
    <row r="34" spans="1:6" ht="15">
      <c r="A34" s="108"/>
      <c r="B34" s="49" t="s">
        <v>142</v>
      </c>
      <c r="C34" s="78">
        <f aca="true" t="shared" si="1" ref="C34:F41">(C22-C8)/C22*100</f>
        <v>-4.660047937021204E-06</v>
      </c>
      <c r="D34" s="78">
        <f t="shared" si="1"/>
        <v>0.18596929531306455</v>
      </c>
      <c r="E34" s="78">
        <f t="shared" si="1"/>
        <v>0.3837490995798008</v>
      </c>
      <c r="F34" s="78">
        <f t="shared" si="1"/>
        <v>1.5771104457943079E-06</v>
      </c>
    </row>
    <row r="35" spans="1:6" ht="15">
      <c r="A35" s="108"/>
      <c r="B35" s="49" t="s">
        <v>143</v>
      </c>
      <c r="C35" s="78">
        <f t="shared" si="1"/>
        <v>0.8863620317631306</v>
      </c>
      <c r="D35" s="78">
        <f t="shared" si="1"/>
        <v>0.4872612610233684</v>
      </c>
      <c r="E35" s="78">
        <f t="shared" si="1"/>
        <v>-2.8716430061715704E-06</v>
      </c>
      <c r="F35" s="78">
        <f t="shared" si="1"/>
        <v>1.084468107676745E-05</v>
      </c>
    </row>
    <row r="36" spans="1:6" ht="15">
      <c r="A36" s="108"/>
      <c r="B36" s="49" t="s">
        <v>144</v>
      </c>
      <c r="C36" s="78">
        <f t="shared" si="1"/>
        <v>0.16016021628747207</v>
      </c>
      <c r="D36" s="78">
        <f t="shared" si="1"/>
        <v>0.44149275084130296</v>
      </c>
      <c r="E36" s="78">
        <f t="shared" si="1"/>
        <v>0.1371021919755637</v>
      </c>
      <c r="F36" s="78">
        <f t="shared" si="1"/>
        <v>-3.4473479180093313E-07</v>
      </c>
    </row>
    <row r="37" spans="1:6" ht="15">
      <c r="A37" s="108"/>
      <c r="B37" s="49" t="s">
        <v>145</v>
      </c>
      <c r="C37" s="78">
        <f t="shared" si="1"/>
        <v>0.0003428411933824783</v>
      </c>
      <c r="D37" s="78">
        <f t="shared" si="1"/>
        <v>0.3634496722254984</v>
      </c>
      <c r="E37" s="78">
        <f t="shared" si="1"/>
        <v>0.27850578756411437</v>
      </c>
      <c r="F37" s="78">
        <f t="shared" si="1"/>
        <v>6.143180099997976E-07</v>
      </c>
    </row>
    <row r="38" spans="1:6" ht="15">
      <c r="A38" s="108"/>
      <c r="B38" s="49" t="s">
        <v>146</v>
      </c>
      <c r="C38" s="78">
        <f t="shared" si="1"/>
        <v>0.3962099990993076</v>
      </c>
      <c r="D38" s="78">
        <f t="shared" si="1"/>
        <v>0.51362080323454</v>
      </c>
      <c r="E38" s="78">
        <f t="shared" si="1"/>
        <v>-0.00018214721457491905</v>
      </c>
      <c r="F38" s="78">
        <f t="shared" si="1"/>
        <v>-1.3118640623828656E-06</v>
      </c>
    </row>
    <row r="39" spans="1:6" ht="15">
      <c r="A39" s="108"/>
      <c r="B39" s="49" t="s">
        <v>48</v>
      </c>
      <c r="C39" s="78">
        <f t="shared" si="1"/>
        <v>1.097016405964538</v>
      </c>
      <c r="D39" s="78">
        <f t="shared" si="1"/>
        <v>0.3495163475993452</v>
      </c>
      <c r="E39" s="78">
        <f t="shared" si="1"/>
        <v>0.12952415599346284</v>
      </c>
      <c r="F39" s="78">
        <f t="shared" si="1"/>
        <v>1.4024051168279195E-06</v>
      </c>
    </row>
    <row r="40" spans="1:6" ht="15">
      <c r="A40" s="108"/>
      <c r="B40" s="49" t="s">
        <v>49</v>
      </c>
      <c r="C40" s="78">
        <f t="shared" si="1"/>
        <v>1.7590123737445362E-05</v>
      </c>
      <c r="D40" s="78">
        <f t="shared" si="1"/>
        <v>0.4197106395789546</v>
      </c>
      <c r="E40" s="78">
        <f t="shared" si="1"/>
        <v>1.3617317386930407E-05</v>
      </c>
      <c r="F40" s="78">
        <f t="shared" si="1"/>
        <v>2.0228788261665112E-07</v>
      </c>
    </row>
    <row r="41" spans="1:6" ht="15">
      <c r="A41" s="108"/>
      <c r="B41" s="49" t="s">
        <v>147</v>
      </c>
      <c r="C41" s="78">
        <f t="shared" si="1"/>
        <v>0.0010755577562276339</v>
      </c>
      <c r="D41" s="78">
        <f t="shared" si="1"/>
        <v>0.5198339464791173</v>
      </c>
      <c r="E41" s="78">
        <f t="shared" si="1"/>
        <v>0.4284079734169561</v>
      </c>
      <c r="F41" s="78">
        <f t="shared" si="1"/>
        <v>-2.2434346697062432E-06</v>
      </c>
    </row>
  </sheetData>
  <mergeCells count="4">
    <mergeCell ref="H21:H29"/>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2024-01-11T15:40:14Z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2023-10-19T16:15:14Z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3822102d-03f9-4455-bc1c-e081083c4878</vt:lpwstr>
  </property>
  <property fmtid="{D5CDD505-2E9C-101B-9397-08002B2CF9AE}" pid="8" name="MSIP_Label_6bd9ddd1-4d20-43f6-abfa-fc3c07406f94_ContentBits">
    <vt:lpwstr>0</vt:lpwstr>
  </property>
</Properties>
</file>