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1790" windowHeight="8970" activeTab="0"/>
  </bookViews>
  <sheets>
    <sheet name="Indicators of Section G_SA_TOVV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<sst xmlns="http://schemas.openxmlformats.org/spreadsheetml/2006/main" count="41" uniqueCount="38">
  <si>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 xml:space="preserve">First release
first publication
</t>
  </si>
  <si>
    <t>Increase first</t>
  </si>
  <si>
    <t>ABS increase first</t>
  </si>
  <si>
    <t>Time period</t>
  </si>
  <si>
    <t>MR</t>
  </si>
  <si>
    <t>MAR</t>
  </si>
  <si>
    <t>MAXAR</t>
  </si>
  <si>
    <t>RMAR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</si>
  <si>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</si>
  <si>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</si>
  <si>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</si>
  <si>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</si>
  <si>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</si>
  <si>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</si>
  <si>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</si>
  <si>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</si>
  <si>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</si>
  <si>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</si>
  <si>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</si>
  <si>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</si>
  <si>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Publication in the next period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</si>
  <si>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</si>
  <si>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</si>
  <si>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</si>
  <si>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</si>
  <si>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</si>
  <si>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</si>
  <si>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</si>
  <si>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</si>
  <si>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</si>
  <si>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</si>
  <si>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</si>
  <si>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</si>
  <si>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Increase in the next period</t>
  </si>
  <si>
    <t>ABS increase in the next period</t>
  </si>
  <si>
    <t>Difference between first and next publication</t>
  </si>
  <si>
    <t>ABS difference between first and next publication</t>
  </si>
  <si>
    <r>
      <t xml:space="preserve">Volume indices (TOVV) of the aggregate </t>
    </r>
    <r>
      <rPr>
        <b/>
        <sz val="11"/>
        <color theme="1"/>
        <rFont val="Calibri"/>
        <family val="2"/>
        <scheme val="minor"/>
      </rPr>
      <t>G_G45_G46</t>
    </r>
    <r>
      <rPr>
        <sz val="11"/>
        <color theme="1"/>
        <rFont val="Calibri"/>
        <family val="2"/>
        <scheme val="minor"/>
      </rPr>
      <t xml:space="preserve">, corresponding </t>
    </r>
    <r>
      <rPr>
        <b/>
        <sz val="11"/>
        <color theme="1"/>
        <rFont val="Calibri"/>
        <family val="2"/>
        <scheme val="minor"/>
      </rPr>
      <t>previous month=100.0</t>
    </r>
    <r>
      <rPr>
        <sz val="11"/>
        <color theme="1"/>
        <rFont val="Calibri"/>
        <family val="2"/>
        <scheme val="minor"/>
      </rPr>
      <t>- Working day and seasonally adjusted data,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</si>
</sst>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2" fontId="0" fillId="0" borderId="0" xfId="0" applyNumberFormat="1"/>
    <xf numFmtId="2" fontId="0" fillId="0" borderId="2" xfId="0" applyNumberFormat="1" applyBorder="1"/>
    <xf numFmtId="0" fontId="2" fillId="0" borderId="0" xfId="0" applyFont="1"/>
    <xf numFmtId="49" fontId="0" fillId="0" borderId="0" xfId="0" applyNumberFormat="1"/>
    <xf numFmtId="49" fontId="0" fillId="0" borderId="2" xfId="0" applyNumberFormat="1" applyBorder="1"/>
    <xf numFmtId="0" fontId="0" fillId="0" borderId="0" xfId="0" applyBorder="1"/>
    <xf numFmtId="2" fontId="0" fillId="0" borderId="0" xfId="0" applyNumberFormat="1" applyBorder="1"/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836D-4F2E-4942-9D6F-3B8BFFF10FB9}">
  <dimension ref="A1:L28"/>
  <sheetViews>
    <sheetView tabSelected="1" workbookViewId="0" topLeftCell="A1">
      <selection activeCell="M20" sqref="M20"/>
    </sheetView>
  </sheetViews>
  <sheetFormatPr defaultColWidth="9.140625" defaultRowHeight="15"/>
  <cols>
    <col min="1" max="1" width="11.140625" style="8" customWidth="1"/>
    <col min="2" max="9" width="19.8515625" style="0" customWidth="1"/>
    <col min="12" max="12" width="13.28125" style="0" bestFit="1" customWidth="1"/>
  </cols>
  <sheetData>
    <row r="1" spans="1:9" ht="27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ht="45" customHeight="1">
      <c r="A2" s="2" t="s">
        <v>3</v>
      </c>
      <c r="B2" s="2" t="s">
        <v>0</v>
      </c>
      <c r="C2" s="2" t="s">
        <v>20</v>
      </c>
      <c r="D2" s="2" t="s">
        <v>1</v>
      </c>
      <c r="E2" s="2" t="s">
        <v>33</v>
      </c>
      <c r="F2" s="2" t="s">
        <v>2</v>
      </c>
      <c r="G2" s="2" t="s">
        <v>34</v>
      </c>
      <c r="H2" s="2" t="s">
        <v>35</v>
      </c>
      <c r="I2" s="2" t="s">
        <v>36</v>
      </c>
    </row>
    <row r="3" spans="1:12" ht="15">
      <c r="A3" s="8" t="s">
        <v>8</v>
      </c>
      <c r="B3" s="1">
        <v>151</v>
      </c>
      <c r="C3" s="1">
        <v>156.1</v>
      </c>
      <c r="D3" s="1">
        <f>+B3-100</f>
        <v>51</v>
      </c>
      <c r="E3" s="1">
        <f>+C3-100</f>
        <v>56.099999999999994</v>
      </c>
      <c r="F3" s="1">
        <f>ABS(D3)</f>
        <v>51</v>
      </c>
      <c r="G3">
        <f>ABS(E3)</f>
        <v>56.099999999999994</v>
      </c>
      <c r="H3" s="5">
        <f>+C3-B3</f>
        <v>5.099999999999994</v>
      </c>
      <c r="I3" s="5">
        <f>ABS(H3)</f>
        <v>5.099999999999994</v>
      </c>
      <c r="K3" s="7" t="s">
        <v>5</v>
      </c>
      <c r="L3" s="5">
        <f>+I27</f>
        <v>3.591666666666665</v>
      </c>
    </row>
    <row r="4" spans="1:12" ht="15">
      <c r="A4" s="8" t="s">
        <v>9</v>
      </c>
      <c r="B4" s="1">
        <v>155</v>
      </c>
      <c r="C4" s="1">
        <v>151.8</v>
      </c>
      <c r="D4" s="1">
        <f aca="true" t="shared" si="0" ref="D4:D14">+B4-100</f>
        <v>55</v>
      </c>
      <c r="E4" s="1">
        <f aca="true" t="shared" si="1" ref="E4:E14">+C4-100</f>
        <v>51.80000000000001</v>
      </c>
      <c r="F4" s="1">
        <f aca="true" t="shared" si="2" ref="F4:F14">ABS(D4)</f>
        <v>55</v>
      </c>
      <c r="G4">
        <f aca="true" t="shared" si="3" ref="G4:G14">ABS(E4)</f>
        <v>51.80000000000001</v>
      </c>
      <c r="H4" s="5">
        <f aca="true" t="shared" si="4" ref="H4:H14">+C4-B4</f>
        <v>-3.1999999999999886</v>
      </c>
      <c r="I4" s="5">
        <f aca="true" t="shared" si="5" ref="I4:I14">ABS(H4)</f>
        <v>3.1999999999999886</v>
      </c>
      <c r="K4" s="7" t="s">
        <v>7</v>
      </c>
      <c r="L4" s="5">
        <f>SUM(H3:H26)/SUM(F3:F26)</f>
        <v>0.01994427335386425</v>
      </c>
    </row>
    <row r="5" spans="1:12" ht="15">
      <c r="A5" s="8" t="s">
        <v>10</v>
      </c>
      <c r="B5" s="1">
        <v>152.8</v>
      </c>
      <c r="C5" s="1">
        <v>149.4</v>
      </c>
      <c r="D5" s="1">
        <f t="shared" si="0"/>
        <v>52.80000000000001</v>
      </c>
      <c r="E5" s="1">
        <f t="shared" si="1"/>
        <v>49.400000000000006</v>
      </c>
      <c r="F5" s="1">
        <f t="shared" si="2"/>
        <v>52.80000000000001</v>
      </c>
      <c r="G5">
        <f t="shared" si="3"/>
        <v>49.400000000000006</v>
      </c>
      <c r="H5" s="5">
        <f t="shared" si="4"/>
        <v>-3.4000000000000057</v>
      </c>
      <c r="I5" s="5">
        <f t="shared" si="5"/>
        <v>3.4000000000000057</v>
      </c>
      <c r="K5" s="7" t="s">
        <v>4</v>
      </c>
      <c r="L5" s="5">
        <f>+H27</f>
        <v>1.700000000000004</v>
      </c>
    </row>
    <row r="6" spans="1:12" ht="15">
      <c r="A6" s="8" t="s">
        <v>11</v>
      </c>
      <c r="B6" s="1">
        <v>146</v>
      </c>
      <c r="C6" s="1">
        <v>146.3</v>
      </c>
      <c r="D6" s="1">
        <f t="shared" si="0"/>
        <v>46</v>
      </c>
      <c r="E6" s="1">
        <f t="shared" si="1"/>
        <v>46.30000000000001</v>
      </c>
      <c r="F6" s="1">
        <f t="shared" si="2"/>
        <v>46</v>
      </c>
      <c r="G6">
        <f t="shared" si="3"/>
        <v>46.30000000000001</v>
      </c>
      <c r="H6" s="5">
        <f t="shared" si="4"/>
        <v>0.30000000000001137</v>
      </c>
      <c r="I6" s="5">
        <f t="shared" si="5"/>
        <v>0.30000000000001137</v>
      </c>
      <c r="K6" s="7" t="s">
        <v>6</v>
      </c>
      <c r="L6" s="5">
        <f>+I28</f>
        <v>14.699999999999989</v>
      </c>
    </row>
    <row r="7" spans="1:9" ht="15">
      <c r="A7" s="8" t="s">
        <v>12</v>
      </c>
      <c r="B7" s="1">
        <v>143.1</v>
      </c>
      <c r="C7" s="1">
        <v>151</v>
      </c>
      <c r="D7" s="1">
        <f t="shared" si="0"/>
        <v>43.099999999999994</v>
      </c>
      <c r="E7" s="1">
        <f t="shared" si="1"/>
        <v>51</v>
      </c>
      <c r="F7" s="1">
        <f t="shared" si="2"/>
        <v>43.099999999999994</v>
      </c>
      <c r="G7">
        <f t="shared" si="3"/>
        <v>51</v>
      </c>
      <c r="H7" s="5">
        <f t="shared" si="4"/>
        <v>7.900000000000006</v>
      </c>
      <c r="I7" s="5">
        <f t="shared" si="5"/>
        <v>7.900000000000006</v>
      </c>
    </row>
    <row r="8" spans="1:9" ht="15">
      <c r="A8" s="8" t="s">
        <v>13</v>
      </c>
      <c r="B8" s="1">
        <v>149.2</v>
      </c>
      <c r="C8" s="1">
        <v>148.4</v>
      </c>
      <c r="D8" s="1">
        <f t="shared" si="0"/>
        <v>49.19999999999999</v>
      </c>
      <c r="E8" s="1">
        <f t="shared" si="1"/>
        <v>48.400000000000006</v>
      </c>
      <c r="F8" s="1">
        <f t="shared" si="2"/>
        <v>49.19999999999999</v>
      </c>
      <c r="G8">
        <f t="shared" si="3"/>
        <v>48.400000000000006</v>
      </c>
      <c r="H8" s="5">
        <f t="shared" si="4"/>
        <v>-0.799999999999983</v>
      </c>
      <c r="I8" s="5">
        <f t="shared" si="5"/>
        <v>0.799999999999983</v>
      </c>
    </row>
    <row r="9" spans="1:9" ht="15">
      <c r="A9" s="8" t="s">
        <v>14</v>
      </c>
      <c r="B9" s="1">
        <v>147.2</v>
      </c>
      <c r="C9" s="1">
        <v>146.6</v>
      </c>
      <c r="D9" s="1">
        <f t="shared" si="0"/>
        <v>47.19999999999999</v>
      </c>
      <c r="E9" s="1">
        <f t="shared" si="1"/>
        <v>46.599999999999994</v>
      </c>
      <c r="F9" s="1">
        <f t="shared" si="2"/>
        <v>47.19999999999999</v>
      </c>
      <c r="G9">
        <f t="shared" si="3"/>
        <v>46.599999999999994</v>
      </c>
      <c r="H9" s="5">
        <f t="shared" si="4"/>
        <v>-0.5999999999999943</v>
      </c>
      <c r="I9" s="5">
        <f t="shared" si="5"/>
        <v>0.5999999999999943</v>
      </c>
    </row>
    <row r="10" spans="1:9" ht="15">
      <c r="A10" s="8" t="s">
        <v>15</v>
      </c>
      <c r="B10" s="1">
        <v>144.7</v>
      </c>
      <c r="C10" s="1">
        <v>150.9</v>
      </c>
      <c r="D10" s="1">
        <f t="shared" si="0"/>
        <v>44.69999999999999</v>
      </c>
      <c r="E10" s="1">
        <f t="shared" si="1"/>
        <v>50.900000000000006</v>
      </c>
      <c r="F10" s="1">
        <f t="shared" si="2"/>
        <v>44.69999999999999</v>
      </c>
      <c r="G10">
        <f t="shared" si="3"/>
        <v>50.900000000000006</v>
      </c>
      <c r="H10" s="5">
        <f t="shared" si="4"/>
        <v>6.200000000000017</v>
      </c>
      <c r="I10" s="5">
        <f t="shared" si="5"/>
        <v>6.200000000000017</v>
      </c>
    </row>
    <row r="11" spans="1:9" ht="15">
      <c r="A11" s="8" t="s">
        <v>16</v>
      </c>
      <c r="B11" s="1">
        <v>148.6</v>
      </c>
      <c r="C11" s="1">
        <v>148.2</v>
      </c>
      <c r="D11" s="1">
        <f t="shared" si="0"/>
        <v>48.599999999999994</v>
      </c>
      <c r="E11" s="1">
        <f t="shared" si="1"/>
        <v>48.19999999999999</v>
      </c>
      <c r="F11" s="1">
        <f t="shared" si="2"/>
        <v>48.599999999999994</v>
      </c>
      <c r="G11">
        <f t="shared" si="3"/>
        <v>48.19999999999999</v>
      </c>
      <c r="H11" s="5">
        <f t="shared" si="4"/>
        <v>-0.4000000000000057</v>
      </c>
      <c r="I11" s="5">
        <f t="shared" si="5"/>
        <v>0.4000000000000057</v>
      </c>
    </row>
    <row r="12" spans="1:9" ht="15">
      <c r="A12" s="8" t="s">
        <v>17</v>
      </c>
      <c r="B12" s="1">
        <v>147.2</v>
      </c>
      <c r="C12" s="1">
        <v>148.8</v>
      </c>
      <c r="D12" s="1">
        <f t="shared" si="0"/>
        <v>47.19999999999999</v>
      </c>
      <c r="E12" s="1">
        <f t="shared" si="1"/>
        <v>48.80000000000001</v>
      </c>
      <c r="F12" s="1">
        <f t="shared" si="2"/>
        <v>47.19999999999999</v>
      </c>
      <c r="G12">
        <f t="shared" si="3"/>
        <v>48.80000000000001</v>
      </c>
      <c r="H12" s="5">
        <f t="shared" si="4"/>
        <v>1.6000000000000227</v>
      </c>
      <c r="I12" s="5">
        <f t="shared" si="5"/>
        <v>1.6000000000000227</v>
      </c>
    </row>
    <row r="13" spans="1:9" ht="15">
      <c r="A13" s="8" t="s">
        <v>18</v>
      </c>
      <c r="B13" s="1">
        <v>148.9</v>
      </c>
      <c r="C13" s="1">
        <v>149.2</v>
      </c>
      <c r="D13" s="1">
        <f t="shared" si="0"/>
        <v>48.900000000000006</v>
      </c>
      <c r="E13" s="1">
        <f t="shared" si="1"/>
        <v>49.19999999999999</v>
      </c>
      <c r="F13" s="1">
        <f t="shared" si="2"/>
        <v>48.900000000000006</v>
      </c>
      <c r="G13">
        <f t="shared" si="3"/>
        <v>49.19999999999999</v>
      </c>
      <c r="H13" s="5">
        <f t="shared" si="4"/>
        <v>0.29999999999998295</v>
      </c>
      <c r="I13" s="5">
        <f>ABS(H13)</f>
        <v>0.29999999999998295</v>
      </c>
    </row>
    <row r="14" spans="1:9" ht="15">
      <c r="A14" s="9" t="s">
        <v>19</v>
      </c>
      <c r="B14" s="4">
        <v>150</v>
      </c>
      <c r="C14" s="4">
        <v>151</v>
      </c>
      <c r="D14" s="4">
        <f t="shared" si="0"/>
        <v>50</v>
      </c>
      <c r="E14" s="4">
        <f t="shared" si="1"/>
        <v>51</v>
      </c>
      <c r="F14" s="4">
        <f t="shared" si="2"/>
        <v>50</v>
      </c>
      <c r="G14" s="4">
        <f t="shared" si="3"/>
        <v>51</v>
      </c>
      <c r="H14" s="6">
        <f t="shared" si="4"/>
        <v>1</v>
      </c>
      <c r="I14" s="6">
        <f t="shared" si="5"/>
        <v>1</v>
      </c>
    </row>
    <row r="15" spans="1:9" ht="15">
      <c r="A15" s="8" t="s">
        <v>21</v>
      </c>
      <c r="B15" s="10">
        <v>201.8</v>
      </c>
      <c r="C15" s="10">
        <v>205.5</v>
      </c>
      <c r="D15" s="10">
        <f>+B15-100</f>
        <v>101.80000000000001</v>
      </c>
      <c r="E15" s="10">
        <f>+C15-100</f>
        <v>105.5</v>
      </c>
      <c r="F15" s="10">
        <f>ABS(D15)</f>
        <v>101.80000000000001</v>
      </c>
      <c r="G15" s="10">
        <f>ABS(E15)</f>
        <v>105.5</v>
      </c>
      <c r="H15" s="11">
        <f>+C15-B15</f>
        <v>3.6999999999999886</v>
      </c>
      <c r="I15" s="11">
        <f>ABS(H15)</f>
        <v>3.6999999999999886</v>
      </c>
    </row>
    <row r="16" spans="1:9" ht="15">
      <c r="A16" s="8" t="s">
        <v>22</v>
      </c>
      <c r="B16" s="10">
        <v>207.2</v>
      </c>
      <c r="C16" s="10">
        <v>210.2</v>
      </c>
      <c r="D16" s="10">
        <f aca="true" t="shared" si="6" ref="D16:E26">+B16-100</f>
        <v>107.19999999999999</v>
      </c>
      <c r="E16" s="10">
        <f t="shared" si="6"/>
        <v>110.19999999999999</v>
      </c>
      <c r="F16" s="10">
        <f aca="true" t="shared" si="7" ref="F16:G26">ABS(D16)</f>
        <v>107.19999999999999</v>
      </c>
      <c r="G16" s="10">
        <f t="shared" si="7"/>
        <v>110.19999999999999</v>
      </c>
      <c r="H16" s="11">
        <f aca="true" t="shared" si="8" ref="H16:H20">+C16-B16</f>
        <v>3</v>
      </c>
      <c r="I16" s="11">
        <f aca="true" t="shared" si="9" ref="I16:I26">ABS(H16)</f>
        <v>3</v>
      </c>
    </row>
    <row r="17" spans="1:9" ht="15">
      <c r="A17" s="8" t="s">
        <v>23</v>
      </c>
      <c r="B17" s="10">
        <v>212</v>
      </c>
      <c r="C17" s="10">
        <v>213.2</v>
      </c>
      <c r="D17" s="10">
        <f t="shared" si="6"/>
        <v>112</v>
      </c>
      <c r="E17" s="10">
        <f t="shared" si="6"/>
        <v>113.19999999999999</v>
      </c>
      <c r="F17" s="10">
        <f t="shared" si="7"/>
        <v>112</v>
      </c>
      <c r="G17" s="10">
        <f t="shared" si="7"/>
        <v>113.19999999999999</v>
      </c>
      <c r="H17" s="11">
        <f t="shared" si="8"/>
        <v>1.1999999999999886</v>
      </c>
      <c r="I17" s="11">
        <f t="shared" si="9"/>
        <v>1.1999999999999886</v>
      </c>
    </row>
    <row r="18" spans="1:9" ht="15">
      <c r="A18" s="8" t="s">
        <v>24</v>
      </c>
      <c r="B18" s="10">
        <v>213.7</v>
      </c>
      <c r="C18" s="10">
        <v>217.3</v>
      </c>
      <c r="D18" s="10">
        <f t="shared" si="6"/>
        <v>113.69999999999999</v>
      </c>
      <c r="E18" s="10">
        <f t="shared" si="6"/>
        <v>117.30000000000001</v>
      </c>
      <c r="F18" s="10">
        <f t="shared" si="7"/>
        <v>113.69999999999999</v>
      </c>
      <c r="G18" s="10">
        <f t="shared" si="7"/>
        <v>117.30000000000001</v>
      </c>
      <c r="H18" s="11">
        <f t="shared" si="8"/>
        <v>3.6000000000000227</v>
      </c>
      <c r="I18" s="11">
        <f t="shared" si="9"/>
        <v>3.6000000000000227</v>
      </c>
    </row>
    <row r="19" spans="1:9" ht="15">
      <c r="A19" s="8" t="s">
        <v>25</v>
      </c>
      <c r="B19" s="10">
        <v>217.5</v>
      </c>
      <c r="C19" s="10">
        <v>228.1</v>
      </c>
      <c r="D19" s="10">
        <f t="shared" si="6"/>
        <v>117.5</v>
      </c>
      <c r="E19" s="10">
        <f t="shared" si="6"/>
        <v>128.1</v>
      </c>
      <c r="F19" s="10">
        <f t="shared" si="7"/>
        <v>117.5</v>
      </c>
      <c r="G19" s="10">
        <f t="shared" si="7"/>
        <v>128.1</v>
      </c>
      <c r="H19" s="11">
        <f t="shared" si="8"/>
        <v>10.599999999999994</v>
      </c>
      <c r="I19" s="11">
        <f t="shared" si="9"/>
        <v>10.599999999999994</v>
      </c>
    </row>
    <row r="20" spans="1:9" ht="15">
      <c r="A20" s="8" t="s">
        <v>26</v>
      </c>
      <c r="B20" s="10">
        <v>226.8</v>
      </c>
      <c r="C20" s="10">
        <v>227.9</v>
      </c>
      <c r="D20" s="10">
        <f t="shared" si="6"/>
        <v>126.80000000000001</v>
      </c>
      <c r="E20" s="10">
        <f t="shared" si="6"/>
        <v>127.9</v>
      </c>
      <c r="F20" s="10">
        <f t="shared" si="7"/>
        <v>126.80000000000001</v>
      </c>
      <c r="G20" s="10">
        <f t="shared" si="7"/>
        <v>127.9</v>
      </c>
      <c r="H20" s="11">
        <f t="shared" si="8"/>
        <v>1.0999999999999943</v>
      </c>
      <c r="I20" s="11">
        <f t="shared" si="9"/>
        <v>1.0999999999999943</v>
      </c>
    </row>
    <row r="21" spans="1:9" ht="15">
      <c r="A21" s="8" t="s">
        <v>27</v>
      </c>
      <c r="B21" s="10">
        <v>226.4</v>
      </c>
      <c r="C21" s="10">
        <v>228.4</v>
      </c>
      <c r="D21" s="10">
        <f t="shared" si="6"/>
        <v>126.4</v>
      </c>
      <c r="E21" s="10">
        <f t="shared" si="6"/>
        <v>128.4</v>
      </c>
      <c r="F21" s="10">
        <f t="shared" si="7"/>
        <v>126.4</v>
      </c>
      <c r="G21" s="10">
        <f t="shared" si="7"/>
        <v>128.4</v>
      </c>
      <c r="H21" s="11">
        <f>+C21-B21</f>
        <v>2</v>
      </c>
      <c r="I21" s="11">
        <f t="shared" si="9"/>
        <v>2</v>
      </c>
    </row>
    <row r="22" spans="1:9" ht="15">
      <c r="A22" s="8" t="s">
        <v>28</v>
      </c>
      <c r="B22" s="10">
        <v>233.2</v>
      </c>
      <c r="C22" s="10">
        <v>230.1</v>
      </c>
      <c r="D22" s="10">
        <f t="shared" si="6"/>
        <v>133.2</v>
      </c>
      <c r="E22" s="10">
        <f t="shared" si="6"/>
        <v>130.1</v>
      </c>
      <c r="F22" s="10">
        <f t="shared" si="7"/>
        <v>133.2</v>
      </c>
      <c r="G22" s="10">
        <f t="shared" si="7"/>
        <v>130.1</v>
      </c>
      <c r="H22" s="11">
        <f aca="true" t="shared" si="10" ref="H22:H24">+C22-B22</f>
        <v>-3.0999999999999943</v>
      </c>
      <c r="I22" s="11">
        <f t="shared" si="9"/>
        <v>3.0999999999999943</v>
      </c>
    </row>
    <row r="23" spans="1:9" ht="15">
      <c r="A23" s="8" t="s">
        <v>29</v>
      </c>
      <c r="B23" s="10">
        <v>230.2</v>
      </c>
      <c r="C23" s="10">
        <v>229.8</v>
      </c>
      <c r="D23" s="10">
        <f t="shared" si="6"/>
        <v>130.2</v>
      </c>
      <c r="E23" s="10">
        <f t="shared" si="6"/>
        <v>129.8</v>
      </c>
      <c r="F23" s="10">
        <f t="shared" si="7"/>
        <v>130.2</v>
      </c>
      <c r="G23" s="10">
        <f t="shared" si="7"/>
        <v>129.8</v>
      </c>
      <c r="H23" s="11">
        <f t="shared" si="10"/>
        <v>-0.39999999999997726</v>
      </c>
      <c r="I23" s="11">
        <f t="shared" si="9"/>
        <v>0.39999999999997726</v>
      </c>
    </row>
    <row r="24" spans="1:9" ht="15">
      <c r="A24" s="8" t="s">
        <v>30</v>
      </c>
      <c r="B24" s="10">
        <v>223.2</v>
      </c>
      <c r="C24" s="10">
        <v>224.4</v>
      </c>
      <c r="D24" s="10">
        <f t="shared" si="6"/>
        <v>123.19999999999999</v>
      </c>
      <c r="E24" s="10">
        <f t="shared" si="6"/>
        <v>124.4</v>
      </c>
      <c r="F24" s="10">
        <f t="shared" si="7"/>
        <v>123.19999999999999</v>
      </c>
      <c r="G24" s="10">
        <f t="shared" si="7"/>
        <v>124.4</v>
      </c>
      <c r="H24" s="11">
        <f t="shared" si="10"/>
        <v>1.200000000000017</v>
      </c>
      <c r="I24" s="11">
        <f t="shared" si="9"/>
        <v>1.200000000000017</v>
      </c>
    </row>
    <row r="25" spans="1:9" ht="15">
      <c r="A25" s="8" t="s">
        <v>31</v>
      </c>
      <c r="B25" s="10">
        <v>225.9</v>
      </c>
      <c r="C25" s="10">
        <v>240.6</v>
      </c>
      <c r="D25" s="10">
        <f t="shared" si="6"/>
        <v>125.9</v>
      </c>
      <c r="E25" s="10">
        <f t="shared" si="6"/>
        <v>140.6</v>
      </c>
      <c r="F25" s="10">
        <f t="shared" si="7"/>
        <v>125.9</v>
      </c>
      <c r="G25" s="10">
        <f t="shared" si="7"/>
        <v>140.6</v>
      </c>
      <c r="H25" s="11">
        <f>+C25-B25</f>
        <v>14.699999999999989</v>
      </c>
      <c r="I25" s="11">
        <f t="shared" si="9"/>
        <v>14.699999999999989</v>
      </c>
    </row>
    <row r="26" spans="1:9" ht="15">
      <c r="A26" s="9" t="s">
        <v>32</v>
      </c>
      <c r="B26" s="3">
        <v>244.1</v>
      </c>
      <c r="C26" s="3">
        <v>233.3</v>
      </c>
      <c r="D26" s="3">
        <f t="shared" si="6"/>
        <v>144.1</v>
      </c>
      <c r="E26" s="3">
        <f t="shared" si="6"/>
        <v>133.3</v>
      </c>
      <c r="F26" s="3">
        <f t="shared" si="7"/>
        <v>144.1</v>
      </c>
      <c r="G26" s="3">
        <f t="shared" si="7"/>
        <v>133.3</v>
      </c>
      <c r="H26" s="6">
        <f aca="true" t="shared" si="11" ref="H26">+C26-B26</f>
        <v>-10.799999999999983</v>
      </c>
      <c r="I26" s="6">
        <f t="shared" si="9"/>
        <v>10.799999999999983</v>
      </c>
    </row>
    <row r="27" spans="4:10" ht="15">
      <c r="D27" s="1">
        <f>AVERAGE(D3:D26)</f>
        <v>85.23750000000001</v>
      </c>
      <c r="E27" s="1">
        <f>AVERAGE(E3:E26)</f>
        <v>86.9375</v>
      </c>
      <c r="F27" s="1">
        <f>ABS(D27)</f>
        <v>85.23750000000001</v>
      </c>
      <c r="G27" s="1">
        <f>ABS(E27)</f>
        <v>86.9375</v>
      </c>
      <c r="H27" s="5">
        <f>AVERAGE(H3:H26)</f>
        <v>1.700000000000004</v>
      </c>
      <c r="I27" s="5">
        <f>AVERAGE(I3:I26)</f>
        <v>3.591666666666665</v>
      </c>
      <c r="J27" s="7" t="s">
        <v>5</v>
      </c>
    </row>
    <row r="28" spans="7:10" ht="15">
      <c r="G28" s="7"/>
      <c r="H28" s="7" t="s">
        <v>4</v>
      </c>
      <c r="I28" s="5">
        <f>MAX(I3:I26)</f>
        <v>14.699999999999989</v>
      </c>
      <c r="J28" s="7" t="s">
        <v>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Farkasné Rejtõ Gabriella</dc:creator>
  <cp:keywords/>
  <dc:description/>
  <cp:lastModifiedBy>Farkasné Rejtõ Gabriella</cp:lastModifiedBy>
  <dcterms:created xsi:type="dcterms:W3CDTF">2021-02-12T10:26:00Z</dcterms:created>
  <dcterms:modified xsi:type="dcterms:W3CDTF">2023-04-27T07:42:21Z</dcterms:modified>
  <cp:category/>
  <cp:version/>
  <cp:contentType/>
  <cp:contentStatus/>
</cp:coreProperties>
</file>