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6"/>
  <workbookPr/>
  <bookViews>
    <workbookView xWindow="0" yWindow="0" windowWidth="11790" windowHeight="8970" activeTab="1"/>
  </bookViews>
  <sheets>
    <sheet name="G_ 2021_01-12-től" sheetId="4" r:id="rId1"/>
    <sheet name="Indicators of Section G_SA" sheetId="5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<sst xmlns="http://schemas.openxmlformats.org/spreadsheetml/2006/main" count="145" uniqueCount="103">
  <si>
    <t>ELSŐ MEGJELENÉS</t>
  </si>
  <si>
    <t xml:space="preserve">First release
first publication
</t>
  </si>
  <si>
    <t>Increase first</t>
  </si>
  <si>
    <t>ABS increase first</t>
  </si>
  <si>
    <t>Time period</t>
  </si>
  <si>
    <t>MR</t>
  </si>
  <si>
    <t>MAR</t>
  </si>
  <si>
    <t>MAXAR</t>
  </si>
  <si>
    <t>RMAR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</si>
  <si>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</si>
  <si>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</si>
  <si>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</si>
  <si>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</si>
  <si>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</si>
  <si>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</si>
  <si>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</si>
  <si>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</si>
  <si>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</si>
  <si>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</si>
  <si>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</si>
  <si>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</si>
  <si>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2021 január</t>
  </si>
  <si>
    <t>2021 február</t>
  </si>
  <si>
    <t>2021 március</t>
  </si>
  <si>
    <t>2021 április</t>
  </si>
  <si>
    <t>2021 május</t>
  </si>
  <si>
    <t>2021 június</t>
  </si>
  <si>
    <t>2021 július</t>
  </si>
  <si>
    <t>2021 augusztus</t>
  </si>
  <si>
    <t>2021 szeptember</t>
  </si>
  <si>
    <t>2021 október</t>
  </si>
  <si>
    <t>2021 november</t>
  </si>
  <si>
    <t>2021 december</t>
  </si>
  <si>
    <t>2. MEGJELENÉS</t>
  </si>
  <si>
    <t>2021 január februárban</t>
  </si>
  <si>
    <t>2021 február márciusban</t>
  </si>
  <si>
    <t>2021 március áprilisban</t>
  </si>
  <si>
    <t>2021 április májusban</t>
  </si>
  <si>
    <t>2021 május júniusban</t>
  </si>
  <si>
    <t>2021 június júliusban</t>
  </si>
  <si>
    <t>2021 július augusztusban</t>
  </si>
  <si>
    <t>2021 augusztus szeptemberben</t>
  </si>
  <si>
    <t>2021 szeptember októberben</t>
  </si>
  <si>
    <t>2021 október novemberben</t>
  </si>
  <si>
    <t>2021 november decemberben</t>
  </si>
  <si>
    <r>
      <t xml:space="preserve">2021 december </t>
    </r>
    <r>
      <rPr>
        <b/>
        <sz val="11"/>
        <color rgb="FFFF0000"/>
        <rFont val="Calibri"/>
        <family val="2"/>
        <scheme val="minor"/>
      </rPr>
      <t>2022</t>
    </r>
    <r>
      <rPr>
        <sz val="11"/>
        <color theme="1"/>
        <rFont val="Calibri"/>
        <family val="2"/>
        <scheme val="minor"/>
      </rPr>
      <t xml:space="preserve"> januárban</t>
    </r>
  </si>
  <si>
    <t>Időszak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</si>
  <si>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</si>
  <si>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</si>
  <si>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</si>
  <si>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</si>
  <si>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</si>
  <si>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</si>
  <si>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</si>
  <si>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</si>
  <si>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</si>
  <si>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</si>
  <si>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</si>
  <si>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</si>
  <si>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G
Értékindex
2015=100</t>
  </si>
  <si>
    <t>Publication in the next period</t>
  </si>
  <si>
    <t>2022 január</t>
  </si>
  <si>
    <t>2022 február</t>
  </si>
  <si>
    <t>2022 március</t>
  </si>
  <si>
    <t>2022 április</t>
  </si>
  <si>
    <t>2022 május</t>
  </si>
  <si>
    <t>2022 június</t>
  </si>
  <si>
    <t>2022 július</t>
  </si>
  <si>
    <t>2022 augusztus</t>
  </si>
  <si>
    <t>2022 szeptember</t>
  </si>
  <si>
    <t>2022 október</t>
  </si>
  <si>
    <t>2022 november</t>
  </si>
  <si>
    <t>2022 december</t>
  </si>
  <si>
    <t>Hónap</t>
  </si>
  <si>
    <t>2022 január februárban</t>
  </si>
  <si>
    <t>2022 február márciusban</t>
  </si>
  <si>
    <t>2022 március áprilisban</t>
  </si>
  <si>
    <t>2022 április májusban</t>
  </si>
  <si>
    <t>2022 május júniusban</t>
  </si>
  <si>
    <t>2022 június júliusban</t>
  </si>
  <si>
    <t>2022 július augusztusban</t>
  </si>
  <si>
    <t>2022 augusztus szeptemberben</t>
  </si>
  <si>
    <t>2022 szeptember októberben</t>
  </si>
  <si>
    <t>2022 október novemberben</t>
  </si>
  <si>
    <t>2022 november decemberben</t>
  </si>
  <si>
    <r>
      <t xml:space="preserve">2022 december </t>
    </r>
    <r>
      <rPr>
        <b/>
        <sz val="11"/>
        <color rgb="FFFF0000"/>
        <rFont val="Calibri"/>
        <family val="2"/>
        <scheme val="minor"/>
      </rPr>
      <t>2023</t>
    </r>
    <r>
      <rPr>
        <sz val="11"/>
        <color theme="1"/>
        <rFont val="Calibri"/>
        <family val="2"/>
        <scheme val="minor"/>
      </rPr>
      <t xml:space="preserve"> januárban</t>
    </r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</si>
  <si>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</si>
  <si>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</si>
  <si>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</si>
  <si>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</si>
  <si>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</si>
  <si>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</si>
  <si>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</si>
  <si>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</si>
  <si>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</si>
  <si>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</si>
  <si>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</si>
  <si>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</si>
  <si>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Increase in the next period</t>
  </si>
  <si>
    <t>ABS increase in the next period</t>
  </si>
  <si>
    <t>Difference between first and next publication</t>
  </si>
  <si>
    <t>ABS difference between first and next publication</t>
  </si>
  <si>
    <r>
      <t xml:space="preserve">Value indices of the aggregate </t>
    </r>
    <r>
      <rPr>
        <b/>
        <sz val="11"/>
        <color theme="1"/>
        <rFont val="Calibri"/>
        <family val="2"/>
        <scheme val="minor"/>
      </rPr>
      <t>G_G45_G46</t>
    </r>
    <r>
      <rPr>
        <sz val="11"/>
        <color theme="1"/>
        <rFont val="Calibri"/>
        <family val="2"/>
        <scheme val="minor"/>
      </rPr>
      <t xml:space="preserve">, corresponding </t>
    </r>
    <r>
      <rPr>
        <b/>
        <sz val="11"/>
        <color theme="1"/>
        <rFont val="Calibri"/>
        <family val="2"/>
        <scheme val="minor"/>
      </rPr>
      <t>previous month=100.0</t>
    </r>
    <r>
      <rPr>
        <sz val="11"/>
        <color theme="1"/>
        <rFont val="Calibri"/>
        <family val="2"/>
        <scheme val="minor"/>
      </rPr>
      <t xml:space="preserve"> - Working day and seasonally adjusted data,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</si>
</sst>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4" tint="-0.24997000396251678"/>
      <name val="Calibri"/>
      <family val="2"/>
      <scheme val="minor"/>
    </font>
    <font>
      <sz val="10"/>
      <name val="Arial CE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</cellStyleXfs>
  <cellXfs count="2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2" borderId="0" xfId="0" applyFont="1" applyFill="1"/>
    <xf numFmtId="0" fontId="0" fillId="2" borderId="0" xfId="0" applyFill="1"/>
    <xf numFmtId="16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2" fontId="0" fillId="0" borderId="0" xfId="0" applyNumberFormat="1"/>
    <xf numFmtId="2" fontId="0" fillId="0" borderId="2" xfId="0" applyNumberFormat="1" applyBorder="1"/>
    <xf numFmtId="0" fontId="5" fillId="0" borderId="0" xfId="0" applyFont="1"/>
    <xf numFmtId="49" fontId="2" fillId="0" borderId="0" xfId="0" applyNumberFormat="1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0" fillId="0" borderId="0" xfId="0" applyNumberFormat="1"/>
    <xf numFmtId="49" fontId="0" fillId="0" borderId="2" xfId="0" applyNumberFormat="1" applyBorder="1"/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 applyBorder="1"/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  <cellStyle name="Normál 2 2" xfId="21"/>
    <cellStyle name="Normál 2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93;ltgazdstat\Gazdas&#225;gszerkezeti%20oszt&#225;ly\ID&#336;BELI%20SZ&#201;TOSZT&#193;S\Id&#337;beli%20sz&#233;toszt&#225;s_2021\2021%20HAVI\2021_01\STADAT\3_2_10h_kit&#233;ve2021032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93;ltgazdstat\Gazdas&#225;gszerkezeti%20oszt&#225;ly\ID&#336;BELI%20SZ&#201;TOSZT&#193;S\Id&#337;beli%20sz&#233;toszt&#225;s_2021\2021%20HAVI\2021_10\STADAT\STADAT_9_2_1_12_2021_M10_&#201;rtind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93;ltgazdstat\Gazdas&#225;gszerkezeti%20oszt&#225;ly\ID&#336;BELI%20SZ&#201;TOSZT&#193;S\Id&#337;beli%20sz&#233;toszt&#225;s_2021\2021%20HAVI\2021_11\STADAT\STADAT_9_2_1_12_2021_M11_kontrollhoz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193;ltgazdstat\Gazdas&#225;gszerkezeti%20oszt&#225;ly\ID&#336;BELI%20SZ&#201;TOSZT&#193;S\Id&#337;beli%20sz&#233;toszt&#225;s_2021\2021%20HAVI\2021_12\STADAT\STADAT_9_2_1_12_2021_M12_&#201;rtind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193;ltgazdstat\Gazdas&#225;gszerkezeti%20oszt&#225;ly\ID&#336;BELI%20SZ&#201;TOSZT&#193;S\Id&#337;beli%20sz&#233;toszt&#225;s_2022\2022_01\STADAT\9_2_1_12_2022_M1_20220325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&#193;ltgazdstat\Gazdas&#225;gszerkezeti%20oszt&#225;ly\ID&#336;BELI%20SZ&#201;TOSZT&#193;S\Id&#337;beli%20sz&#233;toszt&#225;s_2022\2022_02\STADAT\9_2_1_12_2022_M2_20220422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&#193;ltgazdstat\Gazdas&#225;gszerkezeti%20oszt&#225;ly\ID&#336;BELI%20SZ&#201;TOSZT&#193;S\Id&#337;beli%20sz&#233;toszt&#225;s_2022\2022_03\STADAT\9_2_1_12_2022_M3_20220524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&#193;ltgazdstat\Gazdas&#225;gszerkezeti%20oszt&#225;ly\ID&#336;BELI%20SZ&#201;TOSZT&#193;S\Id&#337;beli%20sz&#233;toszt&#225;s_2022\2022_04\STADAT\9_2_1_12_2022_M4_20220627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&#193;ltgazdstat\Gazdas&#225;gszerkezeti%20oszt&#225;ly\ID&#336;BELI%20SZ&#201;TOSZT&#193;S\Id&#337;beli%20sz&#233;toszt&#225;s_2022\2022_05\STADAT\9_2_1_12_2022_M5_20220720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&#193;ltgazdstat\Gazdas&#225;gszerkezeti%20oszt&#225;ly\ID&#336;BELI%20SZ&#201;TOSZT&#193;S\Id&#337;beli%20sz&#233;toszt&#225;s_2022\2022_06\STADAT\9_2_1_12_2022_M6_20220822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&#193;ltgazdstat\Gazdas&#225;gszerkezeti%20oszt&#225;ly\ID&#336;BELI%20SZ&#201;TOSZT&#193;S\Id&#337;beli%20sz&#233;toszt&#225;s_2022\2022_07\STADAT\9_2_1_12_2022_M7_2022092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93;ltgazdstat\Gazdas&#225;gszerkezeti%20oszt&#225;ly\ID&#336;BELI%20SZ&#201;TOSZT&#193;S\Id&#337;beli%20sz&#233;toszt&#225;s_2021\2021%20HAVI\2021_02\STADAT\9_2_1_12_&#201;rt&#233;kindex_2021_M1-2_csatolt.xlsx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&#193;ltgazdstat\Gazdas&#225;gszerkezeti%20oszt&#225;ly\ID&#336;BELI%20SZ&#201;TOSZT&#193;S\Id&#337;beli%20sz&#233;toszt&#225;s_2022\2022_08\STADAT\9_2_1_12_2022_M8_20221024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&#193;ltgazdstat\Gazdas&#225;gszerkezeti%20oszt&#225;ly\ID&#336;BELI%20SZ&#201;TOSZT&#193;S\Id&#337;beli%20sz&#233;toszt&#225;s_2022\2022_09\STADAT\9_2_1_12_2022_M9_20221122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&#193;ltgazdstat\Gazdas&#225;gszerkezeti%20oszt&#225;ly\ID&#336;BELI%20SZ&#201;TOSZT&#193;S\Id&#337;beli%20sz&#233;toszt&#225;s_2022\2022_10\STADAT\9_2_1_12_2022_M10_20221220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&#193;ltgazdstat\Gazdas&#225;gszerkezeti%20oszt&#225;ly\ID&#336;BELI%20SZ&#201;TOSZT&#193;S\Id&#337;beli%20sz&#233;toszt&#225;s_2022\2022_11\STADAT\9_2_1_12_2022_M11_20230123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&#193;ltgazdstat\Gazdas&#225;gszerkezeti%20oszt&#225;ly\ID&#336;BELI%20SZ&#201;TOSZT&#193;S\Id&#337;beli%20sz&#233;toszt&#225;s_2022\2022_12\STADAT\9_2_1_12_2022_M12_20230224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&#193;ltgazdstat\Gazdas&#225;gszerkezeti%20oszt&#225;ly\ID&#336;BELI%20SZ&#201;TOSZT&#193;S\Id&#337;beli%20sz&#233;toszt&#225;s_2023\2023_01\STADAT\9_2_1_12_2023_M1_2023032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93;ltgazdstat\Gazdas&#225;gszerkezeti%20oszt&#225;ly\ID&#336;BELI%20SZ&#201;TOSZT&#193;S\Id&#337;beli%20sz&#233;toszt&#225;s_2021\2021%20HAVI\2021_03\STADAT\STADAT_9_2_1_12__2021_M3_&#201;rtind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93;ltgazdstat\Gazdas&#225;gszerkezeti%20oszt&#225;ly\ID&#336;BELI%20SZ&#201;TOSZT&#193;S\Id&#337;beli%20sz&#233;toszt&#225;s_2021\2021%20HAVI\2021_04\STADAT\STADAT_9_2_1_12__2021_M4_&#201;rtind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93;ltgazdstat\Gazdas&#225;gszerkezeti%20oszt&#225;ly\ID&#336;BELI%20SZ&#201;TOSZT&#193;S\Id&#337;beli%20sz&#233;toszt&#225;s_2021\2021%20HAVI\2021_05\STADAT\STADAT_9_2_1_12__2021_M5_&#201;rtind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93;ltgazdstat\Gazdas&#225;gszerkezeti%20oszt&#225;ly\ID&#336;BELI%20SZ&#201;TOSZT&#193;S\Id&#337;beli%20sz&#233;toszt&#225;s_2021\2021%20HAVI\2021_06\STADAT\STADAT_9_2_1_12__2021_M6_&#201;rtind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93;ltgazdstat\Gazdas&#225;gszerkezeti%20oszt&#225;ly\ID&#336;BELI%20SZ&#201;TOSZT&#193;S\Id&#337;beli%20sz&#233;toszt&#225;s_2021\2021%20HAVI\2021_07\STADAT\STADAT_9_2_1_12_2021_M7_&#201;rtind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93;ltgazdstat\Gazdas&#225;gszerkezeti%20oszt&#225;ly\ID&#336;BELI%20SZ&#201;TOSZT&#193;S\Id&#337;beli%20sz&#233;toszt&#225;s_2021\2021%20HAVI\2021_08\STADAT\STADAT_9_2_1_12_2021_M8_&#201;rtind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93;ltgazdstat\Gazdas&#225;gszerkezeti%20oszt&#225;ly\ID&#336;BELI%20SZ&#201;TOSZT&#193;S\Id&#337;beli%20sz&#233;toszt&#225;s_2021\2021%20HAVI\2021_09\STADAT\STADAT_9_2_1_12_2021_M9_&#201;rtin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2.10.h"/>
    </sheetNames>
    <sheetDataSet>
      <sheetData sheetId="0">
        <row r="186">
          <cell r="E186">
            <v>170.6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9.2.1.12_h"/>
      <sheetName val="9.2.1.12_e"/>
    </sheetNames>
    <sheetDataSet>
      <sheetData sheetId="0">
        <row r="195">
          <cell r="E195">
            <v>184.4</v>
          </cell>
        </row>
        <row r="196">
          <cell r="E196">
            <v>184.4</v>
          </cell>
        </row>
      </sheetData>
      <sheetData sheetId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9.2.1.12_h"/>
      <sheetName val="9.2.1.12_e"/>
    </sheetNames>
    <sheetDataSet>
      <sheetData sheetId="0">
        <row r="196">
          <cell r="E196">
            <v>187.7</v>
          </cell>
        </row>
        <row r="197">
          <cell r="E197">
            <v>191.2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9.2.1.12_h"/>
      <sheetName val="9.2.1.12_e"/>
    </sheetNames>
    <sheetDataSet>
      <sheetData sheetId="0">
        <row r="197">
          <cell r="E197">
            <v>191.8</v>
          </cell>
        </row>
        <row r="198">
          <cell r="E198">
            <v>194.3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9.2.1.12_h"/>
      <sheetName val="9.2.1.12_e"/>
    </sheetNames>
    <sheetDataSet>
      <sheetData sheetId="0">
        <row r="186">
          <cell r="E186">
            <v>194.7</v>
          </cell>
        </row>
        <row r="187">
          <cell r="E187">
            <v>201.8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9.2.1.12_h"/>
      <sheetName val="9.2.1.12_e"/>
    </sheetNames>
    <sheetDataSet>
      <sheetData sheetId="0">
        <row r="187">
          <cell r="E187">
            <v>205.5</v>
          </cell>
        </row>
        <row r="188">
          <cell r="E188">
            <v>207.2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9.2.1.12_h"/>
      <sheetName val="9.2.1.12_e"/>
    </sheetNames>
    <sheetDataSet>
      <sheetData sheetId="0">
        <row r="188">
          <cell r="E188">
            <v>210.2</v>
          </cell>
        </row>
        <row r="189">
          <cell r="E189">
            <v>212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9.2.1.12_h"/>
      <sheetName val="9.2.1.12_e"/>
    </sheetNames>
    <sheetDataSet>
      <sheetData sheetId="0">
        <row r="189">
          <cell r="E189">
            <v>213.2</v>
          </cell>
        </row>
        <row r="190">
          <cell r="E190">
            <v>213.7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9.2.1.12_h"/>
      <sheetName val="9.2.1.12_e"/>
    </sheetNames>
    <sheetDataSet>
      <sheetData sheetId="0">
        <row r="190">
          <cell r="E190">
            <v>217.3</v>
          </cell>
        </row>
        <row r="191">
          <cell r="E191">
            <v>217.5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9.2.1.12_h"/>
      <sheetName val="9.2.1.12_e"/>
    </sheetNames>
    <sheetDataSet>
      <sheetData sheetId="0">
        <row r="191">
          <cell r="E191">
            <v>228.1</v>
          </cell>
        </row>
        <row r="192">
          <cell r="E192">
            <v>226.8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9.2.1.12_h"/>
      <sheetName val="9.2.1.12_e"/>
    </sheetNames>
    <sheetDataSet>
      <sheetData sheetId="0">
        <row r="192">
          <cell r="E192">
            <v>227.9</v>
          </cell>
        </row>
        <row r="193">
          <cell r="E193">
            <v>226.4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.2.1.12_h"/>
      <sheetName val="9.2.1.12_e"/>
    </sheetNames>
    <sheetDataSet>
      <sheetData sheetId="0">
        <row r="187">
          <cell r="E187">
            <v>181.1</v>
          </cell>
        </row>
        <row r="188">
          <cell r="E188">
            <v>179.7</v>
          </cell>
        </row>
      </sheetData>
      <sheetData sheetId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9.2.1.12_h"/>
      <sheetName val="9.2.1.12_e"/>
    </sheetNames>
    <sheetDataSet>
      <sheetData sheetId="0">
        <row r="193">
          <cell r="E193">
            <v>228.4</v>
          </cell>
        </row>
        <row r="194">
          <cell r="E194">
            <v>233.2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9.2.1.12_h"/>
      <sheetName val="9.2.1.12_e"/>
    </sheetNames>
    <sheetDataSet>
      <sheetData sheetId="0">
        <row r="194">
          <cell r="E194">
            <v>230.1</v>
          </cell>
        </row>
        <row r="195">
          <cell r="E195">
            <v>230.2</v>
          </cell>
        </row>
      </sheetData>
      <sheetData sheetId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9.2.1.12_h"/>
      <sheetName val="9.2.1.12_e"/>
    </sheetNames>
    <sheetDataSet>
      <sheetData sheetId="0">
        <row r="195">
          <cell r="E195">
            <v>229.8</v>
          </cell>
        </row>
        <row r="196">
          <cell r="E196">
            <v>223.2</v>
          </cell>
        </row>
      </sheetData>
      <sheetData sheetId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9.2.1.12_h"/>
      <sheetName val="9.2.1.12_e"/>
    </sheetNames>
    <sheetDataSet>
      <sheetData sheetId="0">
        <row r="196">
          <cell r="E196">
            <v>224.4</v>
          </cell>
        </row>
        <row r="197">
          <cell r="E197">
            <v>225.9</v>
          </cell>
        </row>
      </sheetData>
      <sheetData sheetId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9.2.1.12_h"/>
      <sheetName val="9.2.1.12_e"/>
    </sheetNames>
    <sheetDataSet>
      <sheetData sheetId="0">
        <row r="197">
          <cell r="E197">
            <v>240.6</v>
          </cell>
        </row>
        <row r="198">
          <cell r="E198">
            <v>244.1</v>
          </cell>
        </row>
      </sheetData>
      <sheetData sheetId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9.2.1.12_h"/>
      <sheetName val="9.2.1.12_e"/>
    </sheetNames>
    <sheetDataSet>
      <sheetData sheetId="0">
        <row r="186">
          <cell r="E186">
            <v>233.3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.2.1.12_h"/>
      <sheetName val="9.2.1.12_e"/>
    </sheetNames>
    <sheetDataSet>
      <sheetData sheetId="0">
        <row r="188">
          <cell r="E188">
            <v>175.9</v>
          </cell>
        </row>
        <row r="189">
          <cell r="E189">
            <v>177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.2.1.12_h"/>
      <sheetName val="9.2.1.12_e"/>
    </sheetNames>
    <sheetDataSet>
      <sheetData sheetId="0">
        <row r="189">
          <cell r="E189">
            <v>175.2</v>
          </cell>
        </row>
        <row r="190">
          <cell r="E190">
            <v>166.6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9.2.1.12_h"/>
      <sheetName val="9.2.1.12_e"/>
    </sheetNames>
    <sheetDataSet>
      <sheetData sheetId="0">
        <row r="190">
          <cell r="E190">
            <v>169.1</v>
          </cell>
        </row>
        <row r="191">
          <cell r="E191">
            <v>166.6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.2.1.12_h"/>
      <sheetName val="9.2.1.12_e"/>
    </sheetNames>
    <sheetDataSet>
      <sheetData sheetId="0">
        <row r="191">
          <cell r="E191">
            <v>179.4</v>
          </cell>
        </row>
        <row r="192">
          <cell r="E192">
            <v>178.7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.2.1.12_h"/>
      <sheetName val="9.2.1.12_e"/>
    </sheetNames>
    <sheetDataSet>
      <sheetData sheetId="0">
        <row r="192">
          <cell r="E192">
            <v>179.9</v>
          </cell>
        </row>
        <row r="193">
          <cell r="E193">
            <v>179.8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.2.1.12_h"/>
      <sheetName val="9.2.1.12_e"/>
    </sheetNames>
    <sheetDataSet>
      <sheetData sheetId="0">
        <row r="193">
          <cell r="E193">
            <v>180.3</v>
          </cell>
        </row>
        <row r="194">
          <cell r="E194">
            <v>176.2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9.2.1.12_h"/>
      <sheetName val="9.2.1.12_e"/>
    </sheetNames>
    <sheetDataSet>
      <sheetData sheetId="0">
        <row r="194">
          <cell r="E194">
            <v>187.2</v>
          </cell>
        </row>
        <row r="195">
          <cell r="E195">
            <v>183.7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J28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5"/>
  <cols>
    <col min="2" max="2" width="23.140625" style="0" customWidth="1"/>
    <col min="3" max="3" width="16.140625" style="0" bestFit="1" customWidth="1"/>
    <col min="4" max="4" width="11.140625" style="0" customWidth="1"/>
    <col min="9" max="9" width="29.57421875" style="0" customWidth="1"/>
    <col min="10" max="10" width="11.140625" style="0" customWidth="1"/>
  </cols>
  <sheetData>
    <row r="1" spans="1:8" ht="15">
      <c r="A1" s="3" t="s">
        <v>0</v>
      </c>
      <c r="B1" s="4"/>
      <c r="G1" s="3" t="s">
        <v>33</v>
      </c>
      <c r="H1" s="4"/>
    </row>
    <row r="2" spans="1:10" s="2" customFormat="1" ht="33.75">
      <c r="A2" s="18" t="s">
        <v>73</v>
      </c>
      <c r="B2" s="19"/>
      <c r="C2" s="1" t="s">
        <v>46</v>
      </c>
      <c r="D2" s="12" t="s">
        <v>59</v>
      </c>
      <c r="G2" s="18" t="s">
        <v>73</v>
      </c>
      <c r="H2" s="19"/>
      <c r="I2" s="1" t="s">
        <v>46</v>
      </c>
      <c r="J2" s="12" t="s">
        <v>59</v>
      </c>
    </row>
    <row r="3" spans="1:10" ht="15">
      <c r="A3" s="2">
        <v>2021</v>
      </c>
      <c r="B3" s="11" t="s">
        <v>9</v>
      </c>
      <c r="C3" t="s">
        <v>21</v>
      </c>
      <c r="D3">
        <f>'[1]3.2.10.h'!$E$186</f>
        <v>170.6</v>
      </c>
      <c r="G3" s="2">
        <v>2021</v>
      </c>
      <c r="H3" s="11" t="s">
        <v>9</v>
      </c>
      <c r="I3" t="s">
        <v>34</v>
      </c>
      <c r="J3">
        <f>'[2]9.2.1.12_h'!$E$187</f>
        <v>181.1</v>
      </c>
    </row>
    <row r="4" spans="2:10" ht="15">
      <c r="B4" s="11" t="s">
        <v>10</v>
      </c>
      <c r="C4" t="s">
        <v>22</v>
      </c>
      <c r="D4">
        <f>'[2]9.2.1.12_h'!$E$188</f>
        <v>179.7</v>
      </c>
      <c r="H4" s="11" t="s">
        <v>10</v>
      </c>
      <c r="I4" t="s">
        <v>35</v>
      </c>
      <c r="J4">
        <f>'[3]9.2.1.12_h'!$E$188</f>
        <v>175.9</v>
      </c>
    </row>
    <row r="5" spans="2:10" ht="15">
      <c r="B5" s="11" t="s">
        <v>11</v>
      </c>
      <c r="C5" t="s">
        <v>23</v>
      </c>
      <c r="D5">
        <f>'[3]9.2.1.12_h'!$E$189</f>
        <v>177</v>
      </c>
      <c r="H5" s="11" t="s">
        <v>11</v>
      </c>
      <c r="I5" t="s">
        <v>36</v>
      </c>
      <c r="J5">
        <f>'[4]9.2.1.12_h'!$E$189</f>
        <v>175.2</v>
      </c>
    </row>
    <row r="6" spans="2:10" ht="15">
      <c r="B6" s="11" t="s">
        <v>12</v>
      </c>
      <c r="C6" t="s">
        <v>24</v>
      </c>
      <c r="D6">
        <f>'[4]9.2.1.12_h'!$E$190</f>
        <v>166.6</v>
      </c>
      <c r="H6" s="11" t="s">
        <v>12</v>
      </c>
      <c r="I6" t="s">
        <v>37</v>
      </c>
      <c r="J6">
        <f>'[5]9.2.1.12_h'!$E$190</f>
        <v>169.1</v>
      </c>
    </row>
    <row r="7" spans="2:10" ht="15">
      <c r="B7" s="11" t="s">
        <v>13</v>
      </c>
      <c r="C7" t="s">
        <v>25</v>
      </c>
      <c r="D7">
        <f>'[5]9.2.1.12_h'!$E$191</f>
        <v>166.6</v>
      </c>
      <c r="H7" s="11" t="s">
        <v>13</v>
      </c>
      <c r="I7" t="s">
        <v>38</v>
      </c>
      <c r="J7">
        <f>'[6]9.2.1.12_h'!$E$191</f>
        <v>179.4</v>
      </c>
    </row>
    <row r="8" spans="2:10" ht="15">
      <c r="B8" s="11" t="s">
        <v>14</v>
      </c>
      <c r="C8" t="s">
        <v>26</v>
      </c>
      <c r="D8">
        <f>'[6]9.2.1.12_h'!$E$192</f>
        <v>178.7</v>
      </c>
      <c r="H8" s="11" t="s">
        <v>14</v>
      </c>
      <c r="I8" t="s">
        <v>39</v>
      </c>
      <c r="J8">
        <f>'[7]9.2.1.12_h'!$E$192</f>
        <v>179.9</v>
      </c>
    </row>
    <row r="9" spans="2:10" ht="15">
      <c r="B9" s="11" t="s">
        <v>15</v>
      </c>
      <c r="C9" t="s">
        <v>27</v>
      </c>
      <c r="D9">
        <f>'[7]9.2.1.12_h'!$E$193</f>
        <v>179.8</v>
      </c>
      <c r="H9" s="11" t="s">
        <v>15</v>
      </c>
      <c r="I9" t="s">
        <v>40</v>
      </c>
      <c r="J9">
        <f>'[8]9.2.1.12_h'!$E$193</f>
        <v>180.3</v>
      </c>
    </row>
    <row r="10" spans="2:10" ht="15">
      <c r="B10" s="11" t="s">
        <v>16</v>
      </c>
      <c r="C10" t="s">
        <v>28</v>
      </c>
      <c r="D10">
        <f>'[8]9.2.1.12_h'!$E$194</f>
        <v>176.2</v>
      </c>
      <c r="H10" s="11" t="s">
        <v>16</v>
      </c>
      <c r="I10" t="s">
        <v>41</v>
      </c>
      <c r="J10">
        <f>'[9]9.2.1.12_h'!$E$194</f>
        <v>187.2</v>
      </c>
    </row>
    <row r="11" spans="2:10" ht="15">
      <c r="B11" s="11" t="s">
        <v>17</v>
      </c>
      <c r="C11" t="s">
        <v>29</v>
      </c>
      <c r="D11">
        <f>'[9]9.2.1.12_h'!$E$195</f>
        <v>183.7</v>
      </c>
      <c r="H11" s="11" t="s">
        <v>17</v>
      </c>
      <c r="I11" t="s">
        <v>42</v>
      </c>
      <c r="J11">
        <f>'[10]9.2.1.12_h'!$E$195</f>
        <v>184.4</v>
      </c>
    </row>
    <row r="12" spans="2:10" ht="15">
      <c r="B12" s="11" t="s">
        <v>18</v>
      </c>
      <c r="C12" t="s">
        <v>30</v>
      </c>
      <c r="D12">
        <f>'[10]9.2.1.12_h'!$E$196</f>
        <v>184.4</v>
      </c>
      <c r="H12" s="11" t="s">
        <v>18</v>
      </c>
      <c r="I12" t="s">
        <v>43</v>
      </c>
      <c r="J12">
        <f>'[11]9.2.1.12_h'!$E$196</f>
        <v>187.7</v>
      </c>
    </row>
    <row r="13" spans="2:10" ht="15">
      <c r="B13" s="11" t="s">
        <v>19</v>
      </c>
      <c r="C13" t="s">
        <v>31</v>
      </c>
      <c r="D13">
        <f>'[11]9.2.1.12_h'!$E$197</f>
        <v>191.2</v>
      </c>
      <c r="H13" s="11" t="s">
        <v>19</v>
      </c>
      <c r="I13" t="s">
        <v>44</v>
      </c>
      <c r="J13">
        <f>'[12]9.2.1.12_h'!$E$197</f>
        <v>191.8</v>
      </c>
    </row>
    <row r="14" spans="1:10" ht="15">
      <c r="A14" s="7"/>
      <c r="B14" s="15" t="s">
        <v>20</v>
      </c>
      <c r="C14" s="7" t="s">
        <v>32</v>
      </c>
      <c r="D14" s="7">
        <f>'[12]9.2.1.12_h'!$E$198</f>
        <v>194.3</v>
      </c>
      <c r="E14" s="7"/>
      <c r="F14" s="7"/>
      <c r="G14" s="7"/>
      <c r="H14" s="15" t="s">
        <v>20</v>
      </c>
      <c r="I14" s="7" t="s">
        <v>45</v>
      </c>
      <c r="J14" s="7">
        <f>'[13]9.2.1.12_h'!$E$186</f>
        <v>194.7</v>
      </c>
    </row>
    <row r="15" spans="1:10" ht="15">
      <c r="A15" s="2">
        <v>2022</v>
      </c>
      <c r="B15" s="11" t="s">
        <v>9</v>
      </c>
      <c r="C15" t="s">
        <v>61</v>
      </c>
      <c r="D15">
        <f>'[13]9.2.1.12_h'!$E$187</f>
        <v>201.8</v>
      </c>
      <c r="G15" s="2">
        <v>2022</v>
      </c>
      <c r="H15" s="11" t="s">
        <v>9</v>
      </c>
      <c r="I15" t="s">
        <v>74</v>
      </c>
      <c r="J15">
        <f>'[14]9.2.1.12_h'!$E$187</f>
        <v>205.5</v>
      </c>
    </row>
    <row r="16" spans="2:10" ht="15">
      <c r="B16" s="11" t="s">
        <v>10</v>
      </c>
      <c r="C16" t="s">
        <v>62</v>
      </c>
      <c r="D16">
        <f>'[14]9.2.1.12_h'!$E$188</f>
        <v>207.2</v>
      </c>
      <c r="H16" s="11" t="s">
        <v>10</v>
      </c>
      <c r="I16" t="s">
        <v>75</v>
      </c>
      <c r="J16">
        <f>'[15]9.2.1.12_h'!$E$188</f>
        <v>210.2</v>
      </c>
    </row>
    <row r="17" spans="2:10" ht="15">
      <c r="B17" s="11" t="s">
        <v>11</v>
      </c>
      <c r="C17" t="s">
        <v>63</v>
      </c>
      <c r="D17">
        <f>'[15]9.2.1.12_h'!$E$189</f>
        <v>212</v>
      </c>
      <c r="H17" s="11" t="s">
        <v>11</v>
      </c>
      <c r="I17" t="s">
        <v>76</v>
      </c>
      <c r="J17">
        <f>'[16]9.2.1.12_h'!$E$189</f>
        <v>213.2</v>
      </c>
    </row>
    <row r="18" spans="2:10" ht="15">
      <c r="B18" s="11" t="s">
        <v>12</v>
      </c>
      <c r="C18" t="s">
        <v>64</v>
      </c>
      <c r="D18">
        <f>'[16]9.2.1.12_h'!$E$190</f>
        <v>213.7</v>
      </c>
      <c r="H18" s="11" t="s">
        <v>12</v>
      </c>
      <c r="I18" t="s">
        <v>77</v>
      </c>
      <c r="J18">
        <f>'[17]9.2.1.12_h'!$E$190</f>
        <v>217.3</v>
      </c>
    </row>
    <row r="19" spans="2:10" ht="15">
      <c r="B19" s="11" t="s">
        <v>13</v>
      </c>
      <c r="C19" t="s">
        <v>65</v>
      </c>
      <c r="D19">
        <f>'[17]9.2.1.12_h'!$E$191</f>
        <v>217.5</v>
      </c>
      <c r="H19" s="11" t="s">
        <v>13</v>
      </c>
      <c r="I19" t="s">
        <v>78</v>
      </c>
      <c r="J19">
        <f>'[18]9.2.1.12_h'!$E$191</f>
        <v>228.1</v>
      </c>
    </row>
    <row r="20" spans="2:10" ht="15">
      <c r="B20" s="11" t="s">
        <v>14</v>
      </c>
      <c r="C20" t="s">
        <v>66</v>
      </c>
      <c r="D20">
        <f>'[18]9.2.1.12_h'!$E$192</f>
        <v>226.8</v>
      </c>
      <c r="H20" s="11" t="s">
        <v>14</v>
      </c>
      <c r="I20" t="s">
        <v>79</v>
      </c>
      <c r="J20">
        <f>'[19]9.2.1.12_h'!$E$192</f>
        <v>227.9</v>
      </c>
    </row>
    <row r="21" spans="2:10" ht="15">
      <c r="B21" s="11" t="s">
        <v>15</v>
      </c>
      <c r="C21" t="s">
        <v>67</v>
      </c>
      <c r="D21">
        <f>'[19]9.2.1.12_h'!$E$193</f>
        <v>226.4</v>
      </c>
      <c r="H21" s="11" t="s">
        <v>15</v>
      </c>
      <c r="I21" t="s">
        <v>80</v>
      </c>
      <c r="J21">
        <f>'[20]9.2.1.12_h'!$E$193</f>
        <v>228.4</v>
      </c>
    </row>
    <row r="22" spans="2:10" ht="15">
      <c r="B22" s="11" t="s">
        <v>16</v>
      </c>
      <c r="C22" t="s">
        <v>68</v>
      </c>
      <c r="D22">
        <f>'[20]9.2.1.12_h'!$E$194</f>
        <v>233.2</v>
      </c>
      <c r="H22" s="11" t="s">
        <v>16</v>
      </c>
      <c r="I22" t="s">
        <v>81</v>
      </c>
      <c r="J22">
        <f>'[21]9.2.1.12_h'!$E$194</f>
        <v>230.1</v>
      </c>
    </row>
    <row r="23" spans="2:10" ht="15">
      <c r="B23" s="11" t="s">
        <v>17</v>
      </c>
      <c r="C23" t="s">
        <v>69</v>
      </c>
      <c r="D23">
        <f>'[21]9.2.1.12_h'!$E$195</f>
        <v>230.2</v>
      </c>
      <c r="H23" s="11" t="s">
        <v>17</v>
      </c>
      <c r="I23" t="s">
        <v>82</v>
      </c>
      <c r="J23">
        <f>'[22]9.2.1.12_h'!$E$195</f>
        <v>229.8</v>
      </c>
    </row>
    <row r="24" spans="2:10" ht="15">
      <c r="B24" s="11" t="s">
        <v>18</v>
      </c>
      <c r="C24" t="s">
        <v>70</v>
      </c>
      <c r="D24">
        <f>'[22]9.2.1.12_h'!$E$196</f>
        <v>223.2</v>
      </c>
      <c r="H24" s="11" t="s">
        <v>18</v>
      </c>
      <c r="I24" t="s">
        <v>83</v>
      </c>
      <c r="J24">
        <f>'[23]9.2.1.12_h'!$E$196</f>
        <v>224.4</v>
      </c>
    </row>
    <row r="25" spans="2:10" ht="15">
      <c r="B25" s="11" t="s">
        <v>19</v>
      </c>
      <c r="C25" t="s">
        <v>71</v>
      </c>
      <c r="D25">
        <f>'[23]9.2.1.12_h'!$E$197</f>
        <v>225.9</v>
      </c>
      <c r="H25" s="11" t="s">
        <v>19</v>
      </c>
      <c r="I25" t="s">
        <v>84</v>
      </c>
      <c r="J25">
        <f>'[24]9.2.1.12_h'!$E$197</f>
        <v>240.6</v>
      </c>
    </row>
    <row r="26" spans="2:10" ht="15">
      <c r="B26" s="11" t="s">
        <v>20</v>
      </c>
      <c r="C26" t="s">
        <v>72</v>
      </c>
      <c r="D26">
        <f>'[24]9.2.1.12_h'!$E$198</f>
        <v>244.1</v>
      </c>
      <c r="H26" s="15" t="s">
        <v>20</v>
      </c>
      <c r="I26" t="s">
        <v>85</v>
      </c>
      <c r="J26">
        <f>'[25]9.2.1.12_h'!$E$186</f>
        <v>233.3</v>
      </c>
    </row>
    <row r="27" ht="15">
      <c r="B27" s="11"/>
    </row>
    <row r="28" ht="15">
      <c r="B28" s="11"/>
    </row>
  </sheetData>
  <mergeCells count="2">
    <mergeCell ref="A2:B2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tabSelected="1" workbookViewId="0" topLeftCell="A1">
      <selection activeCell="F33" sqref="F33"/>
    </sheetView>
  </sheetViews>
  <sheetFormatPr defaultColWidth="9.140625" defaultRowHeight="15"/>
  <cols>
    <col min="1" max="1" width="11.140625" style="13" customWidth="1"/>
    <col min="2" max="9" width="19.8515625" style="0" customWidth="1"/>
    <col min="12" max="12" width="13.28125" style="0" bestFit="1" customWidth="1"/>
  </cols>
  <sheetData>
    <row r="1" spans="1:9" ht="27" customHeight="1">
      <c r="A1" s="20" t="s">
        <v>102</v>
      </c>
      <c r="B1" s="20"/>
      <c r="C1" s="20"/>
      <c r="D1" s="20"/>
      <c r="E1" s="20"/>
      <c r="F1" s="20"/>
      <c r="G1" s="20"/>
      <c r="H1" s="20"/>
      <c r="I1" s="20"/>
    </row>
    <row r="2" spans="1:9" ht="45" customHeight="1">
      <c r="A2" s="6" t="s">
        <v>4</v>
      </c>
      <c r="B2" s="6" t="s">
        <v>1</v>
      </c>
      <c r="C2" s="6" t="s">
        <v>60</v>
      </c>
      <c r="D2" s="6" t="s">
        <v>2</v>
      </c>
      <c r="E2" s="6" t="s">
        <v>98</v>
      </c>
      <c r="F2" s="6" t="s">
        <v>3</v>
      </c>
      <c r="G2" s="6" t="s">
        <v>99</v>
      </c>
      <c r="H2" s="6" t="s">
        <v>100</v>
      </c>
      <c r="I2" s="6" t="s">
        <v>101</v>
      </c>
    </row>
    <row r="3" spans="1:12" ht="15">
      <c r="A3" s="13" t="s">
        <v>47</v>
      </c>
      <c r="B3">
        <v>170.6</v>
      </c>
      <c r="C3">
        <v>181.1</v>
      </c>
      <c r="D3">
        <f>+B3-100</f>
        <v>70.6</v>
      </c>
      <c r="E3">
        <f>+C3-100</f>
        <v>81.1</v>
      </c>
      <c r="F3">
        <f>ABS(D3)</f>
        <v>70.6</v>
      </c>
      <c r="G3">
        <f>ABS(E3)</f>
        <v>81.1</v>
      </c>
      <c r="H3" s="8">
        <f>+C3-B3</f>
        <v>10.5</v>
      </c>
      <c r="I3" s="8">
        <f>ABS(H3)</f>
        <v>10.5</v>
      </c>
      <c r="K3" s="10" t="s">
        <v>6</v>
      </c>
      <c r="L3" s="8">
        <f>+I27</f>
        <v>4.354166666666665</v>
      </c>
    </row>
    <row r="4" spans="1:12" ht="15">
      <c r="A4" s="13" t="s">
        <v>48</v>
      </c>
      <c r="B4">
        <v>179.7</v>
      </c>
      <c r="C4">
        <v>175.9</v>
      </c>
      <c r="D4">
        <f aca="true" t="shared" si="0" ref="D4:D14">+B4-100</f>
        <v>79.69999999999999</v>
      </c>
      <c r="E4">
        <f aca="true" t="shared" si="1" ref="E4:E14">+C4-100</f>
        <v>75.9</v>
      </c>
      <c r="F4">
        <f aca="true" t="shared" si="2" ref="F4:F27">ABS(D4)</f>
        <v>79.69999999999999</v>
      </c>
      <c r="G4">
        <f aca="true" t="shared" si="3" ref="G4:G14">ABS(E4)</f>
        <v>75.9</v>
      </c>
      <c r="H4" s="8">
        <f aca="true" t="shared" si="4" ref="H4:H14">+C4-B4</f>
        <v>-3.799999999999983</v>
      </c>
      <c r="I4" s="8">
        <f aca="true" t="shared" si="5" ref="I4:I14">ABS(H4)</f>
        <v>3.799999999999983</v>
      </c>
      <c r="K4" s="10" t="s">
        <v>8</v>
      </c>
      <c r="L4" s="8">
        <f>SUM(H3:H26)/SUM(F3:F26)</f>
        <v>0.026837564294010317</v>
      </c>
    </row>
    <row r="5" spans="1:12" ht="15">
      <c r="A5" s="13" t="s">
        <v>49</v>
      </c>
      <c r="B5">
        <v>177</v>
      </c>
      <c r="C5">
        <v>175.2</v>
      </c>
      <c r="D5">
        <f t="shared" si="0"/>
        <v>77</v>
      </c>
      <c r="E5">
        <f t="shared" si="1"/>
        <v>75.19999999999999</v>
      </c>
      <c r="F5">
        <f t="shared" si="2"/>
        <v>77</v>
      </c>
      <c r="G5">
        <f t="shared" si="3"/>
        <v>75.19999999999999</v>
      </c>
      <c r="H5" s="8">
        <f t="shared" si="4"/>
        <v>-1.8000000000000114</v>
      </c>
      <c r="I5" s="8">
        <f t="shared" si="5"/>
        <v>1.8000000000000114</v>
      </c>
      <c r="K5" s="10" t="s">
        <v>5</v>
      </c>
      <c r="L5" s="8">
        <f>+H27</f>
        <v>2.6958333333333364</v>
      </c>
    </row>
    <row r="6" spans="1:12" ht="15">
      <c r="A6" s="13" t="s">
        <v>50</v>
      </c>
      <c r="B6">
        <v>166.6</v>
      </c>
      <c r="C6">
        <v>169.1</v>
      </c>
      <c r="D6">
        <f t="shared" si="0"/>
        <v>66.6</v>
      </c>
      <c r="E6">
        <f t="shared" si="1"/>
        <v>69.1</v>
      </c>
      <c r="F6">
        <f t="shared" si="2"/>
        <v>66.6</v>
      </c>
      <c r="G6">
        <f t="shared" si="3"/>
        <v>69.1</v>
      </c>
      <c r="H6" s="8">
        <f t="shared" si="4"/>
        <v>2.5</v>
      </c>
      <c r="I6" s="8">
        <f t="shared" si="5"/>
        <v>2.5</v>
      </c>
      <c r="K6" s="10" t="s">
        <v>7</v>
      </c>
      <c r="L6" s="8">
        <f>+I28</f>
        <v>14.699999999999989</v>
      </c>
    </row>
    <row r="7" spans="1:9" ht="15">
      <c r="A7" s="13" t="s">
        <v>51</v>
      </c>
      <c r="B7">
        <v>166.6</v>
      </c>
      <c r="C7">
        <v>179.4</v>
      </c>
      <c r="D7">
        <f t="shared" si="0"/>
        <v>66.6</v>
      </c>
      <c r="E7">
        <f t="shared" si="1"/>
        <v>79.4</v>
      </c>
      <c r="F7">
        <f t="shared" si="2"/>
        <v>66.6</v>
      </c>
      <c r="G7">
        <f t="shared" si="3"/>
        <v>79.4</v>
      </c>
      <c r="H7" s="8">
        <f t="shared" si="4"/>
        <v>12.800000000000011</v>
      </c>
      <c r="I7" s="8">
        <f t="shared" si="5"/>
        <v>12.800000000000011</v>
      </c>
    </row>
    <row r="8" spans="1:9" ht="15">
      <c r="A8" s="13" t="s">
        <v>52</v>
      </c>
      <c r="B8">
        <v>178.7</v>
      </c>
      <c r="C8">
        <v>179.9</v>
      </c>
      <c r="D8">
        <f t="shared" si="0"/>
        <v>78.69999999999999</v>
      </c>
      <c r="E8">
        <f t="shared" si="1"/>
        <v>79.9</v>
      </c>
      <c r="F8">
        <f t="shared" si="2"/>
        <v>78.69999999999999</v>
      </c>
      <c r="G8">
        <f t="shared" si="3"/>
        <v>79.9</v>
      </c>
      <c r="H8" s="8">
        <f t="shared" si="4"/>
        <v>1.200000000000017</v>
      </c>
      <c r="I8" s="8">
        <f t="shared" si="5"/>
        <v>1.200000000000017</v>
      </c>
    </row>
    <row r="9" spans="1:9" ht="15">
      <c r="A9" s="13" t="s">
        <v>53</v>
      </c>
      <c r="B9">
        <v>179.8</v>
      </c>
      <c r="C9">
        <v>180.3</v>
      </c>
      <c r="D9">
        <f t="shared" si="0"/>
        <v>79.80000000000001</v>
      </c>
      <c r="E9">
        <f t="shared" si="1"/>
        <v>80.30000000000001</v>
      </c>
      <c r="F9">
        <f t="shared" si="2"/>
        <v>79.80000000000001</v>
      </c>
      <c r="G9">
        <f t="shared" si="3"/>
        <v>80.30000000000001</v>
      </c>
      <c r="H9" s="8">
        <f>+C9-B9</f>
        <v>0.5</v>
      </c>
      <c r="I9" s="8">
        <f t="shared" si="5"/>
        <v>0.5</v>
      </c>
    </row>
    <row r="10" spans="1:9" ht="15">
      <c r="A10" s="13" t="s">
        <v>54</v>
      </c>
      <c r="B10">
        <v>176.2</v>
      </c>
      <c r="C10">
        <v>187.2</v>
      </c>
      <c r="D10">
        <f t="shared" si="0"/>
        <v>76.19999999999999</v>
      </c>
      <c r="E10">
        <f t="shared" si="1"/>
        <v>87.19999999999999</v>
      </c>
      <c r="F10">
        <f t="shared" si="2"/>
        <v>76.19999999999999</v>
      </c>
      <c r="G10">
        <f t="shared" si="3"/>
        <v>87.19999999999999</v>
      </c>
      <c r="H10" s="8">
        <f t="shared" si="4"/>
        <v>11</v>
      </c>
      <c r="I10" s="8">
        <f t="shared" si="5"/>
        <v>11</v>
      </c>
    </row>
    <row r="11" spans="1:9" ht="15">
      <c r="A11" s="13" t="s">
        <v>55</v>
      </c>
      <c r="B11">
        <v>183.7</v>
      </c>
      <c r="C11">
        <v>184.4</v>
      </c>
      <c r="D11">
        <f t="shared" si="0"/>
        <v>83.69999999999999</v>
      </c>
      <c r="E11">
        <f t="shared" si="1"/>
        <v>84.4</v>
      </c>
      <c r="F11">
        <f t="shared" si="2"/>
        <v>83.69999999999999</v>
      </c>
      <c r="G11">
        <f t="shared" si="3"/>
        <v>84.4</v>
      </c>
      <c r="H11" s="8">
        <f t="shared" si="4"/>
        <v>0.700000000000017</v>
      </c>
      <c r="I11" s="8">
        <f t="shared" si="5"/>
        <v>0.700000000000017</v>
      </c>
    </row>
    <row r="12" spans="1:9" ht="15">
      <c r="A12" s="13" t="s">
        <v>56</v>
      </c>
      <c r="B12">
        <v>184.4</v>
      </c>
      <c r="C12">
        <v>187.7</v>
      </c>
      <c r="D12">
        <f t="shared" si="0"/>
        <v>84.4</v>
      </c>
      <c r="E12">
        <f t="shared" si="1"/>
        <v>87.69999999999999</v>
      </c>
      <c r="F12">
        <f t="shared" si="2"/>
        <v>84.4</v>
      </c>
      <c r="G12">
        <f t="shared" si="3"/>
        <v>87.69999999999999</v>
      </c>
      <c r="H12" s="8">
        <f t="shared" si="4"/>
        <v>3.299999999999983</v>
      </c>
      <c r="I12" s="8">
        <f t="shared" si="5"/>
        <v>3.299999999999983</v>
      </c>
    </row>
    <row r="13" spans="1:9" ht="15">
      <c r="A13" s="13" t="s">
        <v>57</v>
      </c>
      <c r="B13">
        <v>191.2</v>
      </c>
      <c r="C13">
        <v>191.8</v>
      </c>
      <c r="D13">
        <f t="shared" si="0"/>
        <v>91.19999999999999</v>
      </c>
      <c r="E13">
        <f t="shared" si="1"/>
        <v>91.80000000000001</v>
      </c>
      <c r="F13">
        <f t="shared" si="2"/>
        <v>91.19999999999999</v>
      </c>
      <c r="G13">
        <f t="shared" si="3"/>
        <v>91.80000000000001</v>
      </c>
      <c r="H13" s="8">
        <f>+C13-B13</f>
        <v>0.6000000000000227</v>
      </c>
      <c r="I13" s="8">
        <f t="shared" si="5"/>
        <v>0.6000000000000227</v>
      </c>
    </row>
    <row r="14" spans="1:9" ht="15">
      <c r="A14" s="14" t="s">
        <v>58</v>
      </c>
      <c r="B14" s="7">
        <v>194.3</v>
      </c>
      <c r="C14" s="7">
        <v>194.7</v>
      </c>
      <c r="D14" s="7">
        <f t="shared" si="0"/>
        <v>94.30000000000001</v>
      </c>
      <c r="E14" s="7">
        <f t="shared" si="1"/>
        <v>94.69999999999999</v>
      </c>
      <c r="F14" s="7">
        <f t="shared" si="2"/>
        <v>94.30000000000001</v>
      </c>
      <c r="G14" s="7">
        <f t="shared" si="3"/>
        <v>94.69999999999999</v>
      </c>
      <c r="H14" s="9">
        <f t="shared" si="4"/>
        <v>0.39999999999997726</v>
      </c>
      <c r="I14" s="9">
        <f t="shared" si="5"/>
        <v>0.39999999999997726</v>
      </c>
    </row>
    <row r="15" spans="1:9" ht="15">
      <c r="A15" s="13" t="s">
        <v>86</v>
      </c>
      <c r="B15" s="16">
        <v>201.8</v>
      </c>
      <c r="C15" s="16">
        <v>205.5</v>
      </c>
      <c r="D15" s="16">
        <f>+B15-100</f>
        <v>101.80000000000001</v>
      </c>
      <c r="E15" s="16">
        <f>+C15-100</f>
        <v>105.5</v>
      </c>
      <c r="F15" s="16">
        <f>ABS(D15)</f>
        <v>101.80000000000001</v>
      </c>
      <c r="G15" s="16">
        <f>ABS(E15)</f>
        <v>105.5</v>
      </c>
      <c r="H15" s="17">
        <f>+C15-B15</f>
        <v>3.6999999999999886</v>
      </c>
      <c r="I15" s="17">
        <f>ABS(H15)</f>
        <v>3.6999999999999886</v>
      </c>
    </row>
    <row r="16" spans="1:9" ht="15">
      <c r="A16" s="13" t="s">
        <v>87</v>
      </c>
      <c r="B16" s="16">
        <v>207.2</v>
      </c>
      <c r="C16" s="16">
        <v>210.2</v>
      </c>
      <c r="D16" s="16">
        <f aca="true" t="shared" si="6" ref="D16:D26">+B16-100</f>
        <v>107.19999999999999</v>
      </c>
      <c r="E16" s="16">
        <f aca="true" t="shared" si="7" ref="E16:E26">+C16-100</f>
        <v>110.19999999999999</v>
      </c>
      <c r="F16" s="16">
        <f aca="true" t="shared" si="8" ref="F16:F26">ABS(D16)</f>
        <v>107.19999999999999</v>
      </c>
      <c r="G16" s="16">
        <f aca="true" t="shared" si="9" ref="G16:G26">ABS(E16)</f>
        <v>110.19999999999999</v>
      </c>
      <c r="H16" s="17">
        <f aca="true" t="shared" si="10" ref="H16:H20">+C16-B16</f>
        <v>3</v>
      </c>
      <c r="I16" s="17">
        <f aca="true" t="shared" si="11" ref="I16:I26">ABS(H16)</f>
        <v>3</v>
      </c>
    </row>
    <row r="17" spans="1:9" ht="15">
      <c r="A17" s="13" t="s">
        <v>88</v>
      </c>
      <c r="B17" s="16">
        <v>212</v>
      </c>
      <c r="C17" s="16">
        <v>213.2</v>
      </c>
      <c r="D17" s="16">
        <f t="shared" si="6"/>
        <v>112</v>
      </c>
      <c r="E17" s="16">
        <f t="shared" si="7"/>
        <v>113.19999999999999</v>
      </c>
      <c r="F17" s="16">
        <f t="shared" si="8"/>
        <v>112</v>
      </c>
      <c r="G17" s="16">
        <f t="shared" si="9"/>
        <v>113.19999999999999</v>
      </c>
      <c r="H17" s="17">
        <f t="shared" si="10"/>
        <v>1.1999999999999886</v>
      </c>
      <c r="I17" s="17">
        <f t="shared" si="11"/>
        <v>1.1999999999999886</v>
      </c>
    </row>
    <row r="18" spans="1:9" ht="15">
      <c r="A18" s="13" t="s">
        <v>89</v>
      </c>
      <c r="B18" s="16">
        <v>213.7</v>
      </c>
      <c r="C18" s="16">
        <v>217.3</v>
      </c>
      <c r="D18" s="16">
        <f t="shared" si="6"/>
        <v>113.69999999999999</v>
      </c>
      <c r="E18" s="16">
        <f t="shared" si="7"/>
        <v>117.30000000000001</v>
      </c>
      <c r="F18" s="16">
        <f t="shared" si="8"/>
        <v>113.69999999999999</v>
      </c>
      <c r="G18" s="16">
        <f t="shared" si="9"/>
        <v>117.30000000000001</v>
      </c>
      <c r="H18" s="17">
        <f t="shared" si="10"/>
        <v>3.6000000000000227</v>
      </c>
      <c r="I18" s="17">
        <f t="shared" si="11"/>
        <v>3.6000000000000227</v>
      </c>
    </row>
    <row r="19" spans="1:9" ht="15">
      <c r="A19" s="13" t="s">
        <v>90</v>
      </c>
      <c r="B19" s="16">
        <v>217.5</v>
      </c>
      <c r="C19" s="16">
        <v>228.1</v>
      </c>
      <c r="D19" s="16">
        <f t="shared" si="6"/>
        <v>117.5</v>
      </c>
      <c r="E19" s="16">
        <f t="shared" si="7"/>
        <v>128.1</v>
      </c>
      <c r="F19" s="16">
        <f t="shared" si="8"/>
        <v>117.5</v>
      </c>
      <c r="G19" s="16">
        <f t="shared" si="9"/>
        <v>128.1</v>
      </c>
      <c r="H19" s="17">
        <f t="shared" si="10"/>
        <v>10.599999999999994</v>
      </c>
      <c r="I19" s="17">
        <f t="shared" si="11"/>
        <v>10.599999999999994</v>
      </c>
    </row>
    <row r="20" spans="1:9" ht="15">
      <c r="A20" s="13" t="s">
        <v>91</v>
      </c>
      <c r="B20" s="16">
        <v>226.8</v>
      </c>
      <c r="C20" s="16">
        <v>227.9</v>
      </c>
      <c r="D20" s="16">
        <f t="shared" si="6"/>
        <v>126.80000000000001</v>
      </c>
      <c r="E20" s="16">
        <f t="shared" si="7"/>
        <v>127.9</v>
      </c>
      <c r="F20" s="16">
        <f t="shared" si="8"/>
        <v>126.80000000000001</v>
      </c>
      <c r="G20" s="16">
        <f t="shared" si="9"/>
        <v>127.9</v>
      </c>
      <c r="H20" s="17">
        <f t="shared" si="10"/>
        <v>1.0999999999999943</v>
      </c>
      <c r="I20" s="17">
        <f t="shared" si="11"/>
        <v>1.0999999999999943</v>
      </c>
    </row>
    <row r="21" spans="1:9" ht="15">
      <c r="A21" s="13" t="s">
        <v>92</v>
      </c>
      <c r="B21" s="16">
        <v>226.4</v>
      </c>
      <c r="C21" s="16">
        <v>228.4</v>
      </c>
      <c r="D21" s="16">
        <f t="shared" si="6"/>
        <v>126.4</v>
      </c>
      <c r="E21" s="16">
        <f t="shared" si="7"/>
        <v>128.4</v>
      </c>
      <c r="F21" s="16">
        <f t="shared" si="8"/>
        <v>126.4</v>
      </c>
      <c r="G21" s="16">
        <f t="shared" si="9"/>
        <v>128.4</v>
      </c>
      <c r="H21" s="17">
        <f>+C21-B21</f>
        <v>2</v>
      </c>
      <c r="I21" s="17">
        <f t="shared" si="11"/>
        <v>2</v>
      </c>
    </row>
    <row r="22" spans="1:9" ht="15">
      <c r="A22" s="13" t="s">
        <v>93</v>
      </c>
      <c r="B22" s="16">
        <v>233.2</v>
      </c>
      <c r="C22" s="16">
        <v>230.1</v>
      </c>
      <c r="D22" s="16">
        <f t="shared" si="6"/>
        <v>133.2</v>
      </c>
      <c r="E22" s="16">
        <f t="shared" si="7"/>
        <v>130.1</v>
      </c>
      <c r="F22" s="16">
        <f t="shared" si="8"/>
        <v>133.2</v>
      </c>
      <c r="G22" s="16">
        <f t="shared" si="9"/>
        <v>130.1</v>
      </c>
      <c r="H22" s="17">
        <f aca="true" t="shared" si="12" ref="H22:H24">+C22-B22</f>
        <v>-3.0999999999999943</v>
      </c>
      <c r="I22" s="17">
        <f t="shared" si="11"/>
        <v>3.0999999999999943</v>
      </c>
    </row>
    <row r="23" spans="1:9" ht="15">
      <c r="A23" s="13" t="s">
        <v>94</v>
      </c>
      <c r="B23" s="16">
        <v>230.2</v>
      </c>
      <c r="C23" s="16">
        <v>229.8</v>
      </c>
      <c r="D23" s="16">
        <f t="shared" si="6"/>
        <v>130.2</v>
      </c>
      <c r="E23" s="16">
        <f t="shared" si="7"/>
        <v>129.8</v>
      </c>
      <c r="F23" s="16">
        <f t="shared" si="8"/>
        <v>130.2</v>
      </c>
      <c r="G23" s="16">
        <f t="shared" si="9"/>
        <v>129.8</v>
      </c>
      <c r="H23" s="17">
        <f t="shared" si="12"/>
        <v>-0.39999999999997726</v>
      </c>
      <c r="I23" s="17">
        <f t="shared" si="11"/>
        <v>0.39999999999997726</v>
      </c>
    </row>
    <row r="24" spans="1:9" ht="15">
      <c r="A24" s="13" t="s">
        <v>95</v>
      </c>
      <c r="B24" s="16">
        <v>223.2</v>
      </c>
      <c r="C24" s="16">
        <v>224.4</v>
      </c>
      <c r="D24" s="16">
        <f t="shared" si="6"/>
        <v>123.19999999999999</v>
      </c>
      <c r="E24" s="16">
        <f t="shared" si="7"/>
        <v>124.4</v>
      </c>
      <c r="F24" s="16">
        <f t="shared" si="8"/>
        <v>123.19999999999999</v>
      </c>
      <c r="G24" s="16">
        <f t="shared" si="9"/>
        <v>124.4</v>
      </c>
      <c r="H24" s="17">
        <f t="shared" si="12"/>
        <v>1.200000000000017</v>
      </c>
      <c r="I24" s="17">
        <f t="shared" si="11"/>
        <v>1.200000000000017</v>
      </c>
    </row>
    <row r="25" spans="1:9" ht="15">
      <c r="A25" s="13" t="s">
        <v>96</v>
      </c>
      <c r="B25" s="16">
        <v>225.9</v>
      </c>
      <c r="C25" s="16">
        <v>240.6</v>
      </c>
      <c r="D25" s="16">
        <f t="shared" si="6"/>
        <v>125.9</v>
      </c>
      <c r="E25" s="16">
        <f t="shared" si="7"/>
        <v>140.6</v>
      </c>
      <c r="F25" s="16">
        <f t="shared" si="8"/>
        <v>125.9</v>
      </c>
      <c r="G25" s="16">
        <f t="shared" si="9"/>
        <v>140.6</v>
      </c>
      <c r="H25" s="17">
        <f>+C25-B25</f>
        <v>14.699999999999989</v>
      </c>
      <c r="I25" s="17">
        <f t="shared" si="11"/>
        <v>14.699999999999989</v>
      </c>
    </row>
    <row r="26" spans="1:9" ht="15">
      <c r="A26" s="14" t="s">
        <v>97</v>
      </c>
      <c r="B26" s="7">
        <v>244.1</v>
      </c>
      <c r="C26" s="7">
        <v>233.3</v>
      </c>
      <c r="D26" s="7">
        <f t="shared" si="6"/>
        <v>144.1</v>
      </c>
      <c r="E26" s="7">
        <f t="shared" si="7"/>
        <v>133.3</v>
      </c>
      <c r="F26" s="7">
        <f t="shared" si="8"/>
        <v>144.1</v>
      </c>
      <c r="G26" s="7">
        <f t="shared" si="9"/>
        <v>133.3</v>
      </c>
      <c r="H26" s="9">
        <f aca="true" t="shared" si="13" ref="H26">+C26-B26</f>
        <v>-10.799999999999983</v>
      </c>
      <c r="I26" s="9">
        <f t="shared" si="11"/>
        <v>10.799999999999983</v>
      </c>
    </row>
    <row r="27" spans="4:10" ht="15">
      <c r="D27" s="5">
        <f>AVERAGE(D3:D26)</f>
        <v>100.45</v>
      </c>
      <c r="E27" s="5">
        <f>AVERAGE(E3:E26)</f>
        <v>103.14583333333333</v>
      </c>
      <c r="F27" s="5">
        <f t="shared" si="2"/>
        <v>100.45</v>
      </c>
      <c r="G27" s="5">
        <f>ABS(E27)</f>
        <v>103.14583333333333</v>
      </c>
      <c r="H27" s="8">
        <f>AVERAGE(H3:H26)</f>
        <v>2.6958333333333364</v>
      </c>
      <c r="I27" s="8">
        <f>AVERAGE(I3:I26)</f>
        <v>4.354166666666665</v>
      </c>
      <c r="J27" s="10" t="s">
        <v>6</v>
      </c>
    </row>
    <row r="28" spans="7:10" ht="15">
      <c r="G28" s="10"/>
      <c r="H28" s="10" t="s">
        <v>5</v>
      </c>
      <c r="I28" s="8">
        <f>MAX(I3:I26)</f>
        <v>14.699999999999989</v>
      </c>
      <c r="J28" s="10" t="s">
        <v>7</v>
      </c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Farkasné Rejtõ Gabriella</dc:creator>
  <cp:keywords/>
  <dc:description/>
  <cp:lastModifiedBy>Farkasné Rejtõ Gabriella</cp:lastModifiedBy>
  <dcterms:created xsi:type="dcterms:W3CDTF">2021-02-12T10:26:00Z</dcterms:created>
  <dcterms:modified xsi:type="dcterms:W3CDTF">2023-04-27T07:30:14Z</dcterms:modified>
  <cp:category/>
  <cp:version/>
  <cp:contentType/>
  <cp:contentStatus/>
</cp:coreProperties>
</file>