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455" windowHeight="12270" activeTab="0"/>
  </bookViews>
  <sheets>
    <sheet name="values_report_20230606-131150" sheetId="1" r:id="rId1"/>
    <sheet name="Sheet1" sheetId="2" r:id="rId2"/>
  </sheets>
  <definedNames/>
  <calcPr calcId="162913"/>
</workbook>
</file>

<file path=xl/sharedStrings.xml><?xml version="1.0" encoding="utf-8"?>
<sst xmlns="http://schemas.openxmlformats.org/spreadsheetml/2006/main" count="436" uniqueCount="155">
  <si>
    <t>DATABASE</t>
  </si>
  <si>
    <t>QUARTERLY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</si>
  <si>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</si>
  <si>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</si>
  <si>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</si>
  <si>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</si>
  <si>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</si>
  <si>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</si>
  <si>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</si>
  <si>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</si>
  <si>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</si>
  <si>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</si>
  <si>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</si>
  <si>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</si>
  <si>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</si>
  <si>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</si>
  <si>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</si>
  <si>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</si>
  <si>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</si>
  <si>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</si>
  <si>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</si>
  <si>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</si>
  <si>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</si>
  <si>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</si>
  <si>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</si>
  <si>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</si>
  <si>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</si>
  <si>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</si>
  <si>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</si>
  <si>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</si>
  <si>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</si>
  <si>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</si>
  <si>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</si>
  <si>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</si>
  <si>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</si>
  <si>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</si>
  <si>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</si>
  <si>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</si>
  <si>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</si>
  <si>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</si>
  <si>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</si>
  <si>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</si>
  <si>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</si>
  <si>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</si>
  <si>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</si>
  <si>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</si>
  <si>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</si>
  <si>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</si>
  <si>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</si>
  <si>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</si>
  <si>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</si>
  <si>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</si>
  <si>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</si>
  <si>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</si>
  <si>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</si>
  <si>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</si>
  <si>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</si>
  <si>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</si>
  <si>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</si>
  <si>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</si>
  <si>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</si>
  <si>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</si>
  <si>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</si>
  <si>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</si>
  <si>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</si>
  <si>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</si>
  <si>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</si>
  <si>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</si>
  <si>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</si>
  <si>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</si>
  <si>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</si>
  <si>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</si>
  <si>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</si>
  <si>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</si>
  <si>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</si>
  <si>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</si>
  <si>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</si>
  <si>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</si>
  <si>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</si>
  <si>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</si>
  <si>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</si>
  <si>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</si>
  <si>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</si>
  <si>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</si>
  <si>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</si>
  <si>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</si>
  <si>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</si>
  <si>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</si>
  <si>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</si>
  <si>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</si>
  <si>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SHOPS_VINTAGE_NL</t>
  </si>
  <si>
    <t>VAL.V.NL.PNUM._Z.CPA_F41001X410014.Q.N.PN.N.ABS0.D._Z.2018Q1.V1</t>
  </si>
  <si>
    <t>ND</t>
  </si>
  <si>
    <t>VAL.V.NL.PNUM._Z.CPA_F41001X410014.Q.N.PN.N.ABS0.D._Z.2018Q2.V1</t>
  </si>
  <si>
    <t>VAL.V.NL.PNUM._Z.CPA_F41001X410014.Q.N.PN.N.ABS0.D._Z.2018Q3.V1</t>
  </si>
  <si>
    <t>VAL.V.NL.PNUM._Z.CPA_F41001X410014.Q.N.PN.N.ABS0.D._Z.2018Q4.V1</t>
  </si>
  <si>
    <t>VAL.V.NL.PNUM._Z.CPA_F41001X410014.Q.N.PN.N.ABS0.D._Z.2019Q1.V1</t>
  </si>
  <si>
    <t>VAL.V.NL.PNUM._Z.CPA_F41001X410014.Q.N.PN.N.ABS0.D._Z.2019Q2.V1</t>
  </si>
  <si>
    <t>VAL.V.NL.PNUM._Z.CPA_F41001X410014.Q.N.PN.N.ABS0.D._Z.2019Q2.V2</t>
  </si>
  <si>
    <t>VAL.V.NL.PNUM._Z.CPA_F41001X410014.Q.N.PN.N.ABS0.D._Z.2019Q3.V1</t>
  </si>
  <si>
    <t>VAL.V.NL.PNUM._Z.CPA_F41001X410014.Q.N.PN.N.ABS0.D._Z.2019Q3.V2</t>
  </si>
  <si>
    <t>VAL.V.NL.PNUM._Z.CPA_F41001X410014.Q.N.PN.N.ABS0.D._Z.2019Q4.V1</t>
  </si>
  <si>
    <t>VAL.V.NL.PNUM._Z.CPA_F41001X410014.Q.N.PN.N.ABS0.D._Z.2020Q1.V1</t>
  </si>
  <si>
    <t>VAL.V.NL.PNUM._Z.CPA_F41001X410014.Q.N.PN.N.ABS0.D._Z.2020Q2.V1</t>
  </si>
  <si>
    <t>VAL.V.NL.PNUM._Z.CPA_F41001X410014.Q.N.PN.N.ABS0.D._Z.2020Q3.V1</t>
  </si>
  <si>
    <t>VAL.V.NL.PNUM._Z.CPA_F41001X410014.Q.N.PN.N.ABS0.D._Z.2020Q4.V1</t>
  </si>
  <si>
    <t>VAL.V.NL.PNUM._Z.CPA_F41001X410014.Q.N.PN.N.ABS0.D._Z.2021Q2.V1</t>
  </si>
  <si>
    <t>VAL.V.NL.PNUM._Z.CPA_F41001X410014.Q.N.PN.N.ABS0.D._Z.2021Q3.V1</t>
  </si>
  <si>
    <t>VAL.V.NL.PNUM._Z.CPA_F41001X410014.Q.N.PN.N.ABS0.D._Z.2021Q4.V1</t>
  </si>
  <si>
    <t>Series</t>
  </si>
  <si>
    <t>VALIDATED</t>
  </si>
  <si>
    <t xml:space="preserve"> DISSEMINATED</t>
  </si>
  <si>
    <t>14JUN18:0:0:0</t>
  </si>
  <si>
    <t>20SEP18:0:0:0</t>
  </si>
  <si>
    <t>11DEC18:0:0:0</t>
  </si>
  <si>
    <t>26FEB19:0:0:0</t>
  </si>
  <si>
    <t>27JUN19:0:0:0</t>
  </si>
  <si>
    <t>23AUG19:0:0:0</t>
  </si>
  <si>
    <t>5NOV19:0:0:0</t>
  </si>
  <si>
    <t>25NOV19:0:0:0</t>
  </si>
  <si>
    <t>11DEC19:0:0:0</t>
  </si>
  <si>
    <t>3MAR20:0:0:0</t>
  </si>
  <si>
    <t>27MAY20:0:0:0</t>
  </si>
  <si>
    <t>17SEP20:0:0:0</t>
  </si>
  <si>
    <t>27NOV20:0:0:0</t>
  </si>
  <si>
    <t>24MAR21:0:0:0</t>
  </si>
  <si>
    <t>29OCT21:0:0:0</t>
  </si>
  <si>
    <t>18NOV21:0:0:0</t>
  </si>
  <si>
    <t>11MAR22:0:0:0</t>
  </si>
  <si>
    <t>Dis</t>
  </si>
  <si>
    <t>14/JUN/2018</t>
  </si>
  <si>
    <t>20/SEP/2018</t>
  </si>
  <si>
    <t>11/DEC/2018</t>
  </si>
  <si>
    <t>26/FEB/2019</t>
  </si>
  <si>
    <t>27/JUN/2019</t>
  </si>
  <si>
    <t>23/AUG/2019</t>
  </si>
  <si>
    <t>5/NOV/2019</t>
  </si>
  <si>
    <t>25/NOV/2019</t>
  </si>
  <si>
    <t>11/DEC/2019</t>
  </si>
  <si>
    <t>3/MAR/2020</t>
  </si>
  <si>
    <t>27/MAY/2020</t>
  </si>
  <si>
    <t>17/SEP/2020</t>
  </si>
  <si>
    <t>27/NOV/2020</t>
  </si>
  <si>
    <t>24/MAR/2021</t>
  </si>
  <si>
    <t>29/OCT/2021</t>
  </si>
  <si>
    <t>18/NOV/2021</t>
  </si>
  <si>
    <t>11/MAR/2022</t>
  </si>
  <si>
    <t>Date</t>
  </si>
  <si>
    <t>Latest</t>
  </si>
  <si>
    <t>MR</t>
  </si>
  <si>
    <t>MAR</t>
  </si>
  <si>
    <t>2022Q1</t>
  </si>
  <si>
    <t>2022Q2</t>
  </si>
  <si>
    <t>2022Q3</t>
  </si>
  <si>
    <t>2022Q4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</si>
</sst>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33" borderId="0" xfId="0" applyFill="1"/>
    <xf numFmtId="0" fontId="0" fillId="34" borderId="0" xfId="0" applyFill="1"/>
    <xf numFmtId="14" fontId="0" fillId="0" borderId="0" xfId="0" applyNumberFormat="1"/>
    <xf numFmtId="0" fontId="0" fillId="0" borderId="0" xfId="0"/>
    <xf numFmtId="0" fontId="0" fillId="0" borderId="0" xfId="0"/>
    <xf numFmtId="14" fontId="0" fillId="34" borderId="0" xfId="0" applyNumberFormat="1" applyFill="1"/>
    <xf numFmtId="0" fontId="0" fillId="0" borderId="0" xfId="0" applyFill="1"/>
    <xf numFmtId="14" fontId="0" fillId="0" borderId="0" xfId="0" applyNumberFormat="1" applyFill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el" xfId="20"/>
    <cellStyle name="Kop 1" xfId="21"/>
    <cellStyle name="Kop 2" xfId="22"/>
    <cellStyle name="Kop 3" xfId="23"/>
    <cellStyle name="Kop 4" xfId="24"/>
    <cellStyle name="Goed" xfId="25"/>
    <cellStyle name="Ongeldig" xfId="26"/>
    <cellStyle name="Neutraal" xfId="27"/>
    <cellStyle name="Invoer" xfId="28"/>
    <cellStyle name="Uitvoer" xfId="29"/>
    <cellStyle name="Berekening" xfId="30"/>
    <cellStyle name="Gekoppelde cel" xfId="31"/>
    <cellStyle name="Controlecel" xfId="32"/>
    <cellStyle name="Waarschuwingstekst" xfId="33"/>
    <cellStyle name="Notitie" xfId="34"/>
    <cellStyle name="Verklarende tekst" xfId="35"/>
    <cellStyle name="Tota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342900</xdr:colOff>
      <xdr:row>32</xdr:row>
      <xdr:rowOff>0</xdr:rowOff>
    </xdr:from>
    <xdr:to>
      <xdr:col>78</xdr:col>
      <xdr:colOff>314325</xdr:colOff>
      <xdr:row>36</xdr:row>
      <xdr:rowOff>66675</xdr:rowOff>
    </xdr:to>
    <xdr:sp macro="" textlink="">
      <xdr:nvSpPr>
        <xdr:cNvPr id="2" name="TextBox 1"/>
        <xdr:cNvSpPr txBox="1"/>
      </xdr:nvSpPr>
      <xdr:spPr>
        <a:xfrm>
          <a:off x="43872150" y="6096000"/>
          <a:ext cx="3038475" cy="8286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100"/>
            <a:t>(1): 14/6/2018 - 11/3/2022: Published vintages as nominal indices</a:t>
          </a:r>
          <a:r>
            <a:rPr lang="en-GB" sz="1100" baseline="0"/>
            <a:t> (reference period value divided by average of the base year).</a:t>
          </a:r>
          <a:endParaRPr lang="en-GB" sz="1100"/>
        </a:p>
      </xdr:txBody>
    </xdr:sp>
    <xdr:clientData/>
  </xdr:twoCellAnchor>
  <xdr:twoCellAnchor>
    <xdr:from>
      <xdr:col>69</xdr:col>
      <xdr:colOff>457200</xdr:colOff>
      <xdr:row>8</xdr:row>
      <xdr:rowOff>76200</xdr:rowOff>
    </xdr:from>
    <xdr:to>
      <xdr:col>74</xdr:col>
      <xdr:colOff>428625</xdr:colOff>
      <xdr:row>14</xdr:row>
      <xdr:rowOff>152400</xdr:rowOff>
    </xdr:to>
    <xdr:sp macro="" textlink="">
      <xdr:nvSpPr>
        <xdr:cNvPr id="3" name="TextBox 2"/>
        <xdr:cNvSpPr txBox="1"/>
      </xdr:nvSpPr>
      <xdr:spPr>
        <a:xfrm>
          <a:off x="41548050" y="1600200"/>
          <a:ext cx="3019425" cy="12192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100"/>
            <a:t>(2): 6/6/2023: Latest vintage as nominal indices</a:t>
          </a:r>
          <a:r>
            <a:rPr lang="en-GB" sz="1100" baseline="0"/>
            <a:t> (reference period value divided by average of the base year). There has been (1) a methodological change and (2) change of revision policy between the 11/3/2022 and the latest vintage</a:t>
          </a:r>
          <a:endParaRPr lang="en-GB" sz="1100"/>
        </a:p>
      </xdr:txBody>
    </xdr:sp>
    <xdr:clientData/>
  </xdr:twoCellAnchor>
  <xdr:twoCellAnchor>
    <xdr:from>
      <xdr:col>82</xdr:col>
      <xdr:colOff>400050</xdr:colOff>
      <xdr:row>31</xdr:row>
      <xdr:rowOff>9525</xdr:rowOff>
    </xdr:from>
    <xdr:to>
      <xdr:col>87</xdr:col>
      <xdr:colOff>371475</xdr:colOff>
      <xdr:row>34</xdr:row>
      <xdr:rowOff>171450</xdr:rowOff>
    </xdr:to>
    <xdr:sp macro="" textlink="">
      <xdr:nvSpPr>
        <xdr:cNvPr id="4" name="TextBox 3"/>
        <xdr:cNvSpPr txBox="1"/>
      </xdr:nvSpPr>
      <xdr:spPr>
        <a:xfrm>
          <a:off x="49682400" y="5915025"/>
          <a:ext cx="3019425" cy="733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100"/>
            <a:t>(3):  y-o-y growth rates computed on the basis of nominal indices (computation with absolute balues would give the same result).</a:t>
          </a:r>
        </a:p>
      </xdr:txBody>
    </xdr:sp>
    <xdr:clientData/>
  </xdr:twoCellAnchor>
  <xdr:twoCellAnchor>
    <xdr:from>
      <xdr:col>90</xdr:col>
      <xdr:colOff>447675</xdr:colOff>
      <xdr:row>36</xdr:row>
      <xdr:rowOff>133350</xdr:rowOff>
    </xdr:from>
    <xdr:to>
      <xdr:col>95</xdr:col>
      <xdr:colOff>419100</xdr:colOff>
      <xdr:row>41</xdr:row>
      <xdr:rowOff>28575</xdr:rowOff>
    </xdr:to>
    <xdr:sp macro="" textlink="">
      <xdr:nvSpPr>
        <xdr:cNvPr id="5" name="TextBox 4"/>
        <xdr:cNvSpPr txBox="1"/>
      </xdr:nvSpPr>
      <xdr:spPr>
        <a:xfrm>
          <a:off x="54606825" y="6991350"/>
          <a:ext cx="3019425" cy="8477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100"/>
            <a:t>(4):  Revision indicators for a part of vintages (vintages for 2022 reference periods are missing).</a:t>
          </a:r>
        </a:p>
        <a:p>
          <a:r>
            <a:rPr lang="en-GB" sz="1100"/>
            <a:t>Hanna might me able to provide these vintages in the coming weeks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6"/>
  <sheetViews>
    <sheetView tabSelected="1" workbookViewId="0" topLeftCell="C1">
      <pane xSplit="1" ySplit="1" topLeftCell="BR26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30" sqref="C30"/>
    </sheetView>
  </sheetViews>
  <sheetFormatPr defaultColWidth="9.140625" defaultRowHeight="15"/>
  <cols>
    <col min="1" max="1" width="19.28125" style="0" hidden="1" customWidth="1"/>
    <col min="2" max="2" width="66.421875" style="0" hidden="1" customWidth="1"/>
    <col min="3" max="3" width="12.8515625" style="4" bestFit="1" customWidth="1"/>
    <col min="78" max="78" width="9.421875" style="0" bestFit="1" customWidth="1"/>
    <col min="79" max="79" width="12.8515625" style="0" bestFit="1" customWidth="1"/>
  </cols>
  <sheetData>
    <row r="1" spans="1:95" ht="15">
      <c r="A1" t="s">
        <v>0</v>
      </c>
      <c r="B1" t="s">
        <v>1</v>
      </c>
      <c r="C1" s="4" t="s">
        <v>147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  <c r="CF1" t="s">
        <v>82</v>
      </c>
      <c r="CG1" t="s">
        <v>83</v>
      </c>
      <c r="CH1" t="s">
        <v>84</v>
      </c>
      <c r="CI1" t="s">
        <v>85</v>
      </c>
      <c r="CJ1" t="s">
        <v>86</v>
      </c>
      <c r="CK1" t="s">
        <v>87</v>
      </c>
      <c r="CL1" t="s">
        <v>88</v>
      </c>
      <c r="CM1" t="s">
        <v>89</v>
      </c>
      <c r="CN1" s="5" t="s">
        <v>151</v>
      </c>
      <c r="CO1" s="5" t="s">
        <v>152</v>
      </c>
      <c r="CP1" s="5" t="s">
        <v>153</v>
      </c>
      <c r="CQ1" s="5" t="s">
        <v>154</v>
      </c>
    </row>
    <row r="2" spans="1:95" ht="15">
      <c r="A2" t="s">
        <v>90</v>
      </c>
      <c r="B2" t="s">
        <v>91</v>
      </c>
      <c r="C2" s="3" t="str">
        <f>VLOOKUP(B2,Sheet1!$A$2:$D$18,4,FALSE)</f>
        <v>14/JUN/2018</v>
      </c>
      <c r="D2">
        <v>153.2</v>
      </c>
      <c r="E2">
        <v>155.7</v>
      </c>
      <c r="F2">
        <v>136.8</v>
      </c>
      <c r="G2">
        <v>141.3</v>
      </c>
      <c r="H2">
        <v>113</v>
      </c>
      <c r="I2">
        <v>100.5</v>
      </c>
      <c r="J2">
        <v>131.1</v>
      </c>
      <c r="K2">
        <v>121.1</v>
      </c>
      <c r="L2">
        <v>91.8</v>
      </c>
      <c r="M2">
        <v>110.6</v>
      </c>
      <c r="N2">
        <v>114.3</v>
      </c>
      <c r="O2">
        <v>185.4</v>
      </c>
      <c r="P2">
        <v>127.8</v>
      </c>
      <c r="Q2">
        <v>123</v>
      </c>
      <c r="R2">
        <v>116.5</v>
      </c>
      <c r="S2">
        <v>174.1</v>
      </c>
      <c r="T2">
        <v>105.2</v>
      </c>
      <c r="U2">
        <v>123.9</v>
      </c>
      <c r="V2">
        <v>109</v>
      </c>
      <c r="W2">
        <v>231.1</v>
      </c>
      <c r="X2">
        <v>128.1</v>
      </c>
      <c r="Y2">
        <v>145.3</v>
      </c>
      <c r="Z2">
        <v>133.7</v>
      </c>
      <c r="AA2">
        <v>215.1</v>
      </c>
      <c r="AB2">
        <v>176.5</v>
      </c>
      <c r="AC2">
        <v>190.8</v>
      </c>
      <c r="AD2">
        <v>162.2</v>
      </c>
      <c r="AE2">
        <v>191.2</v>
      </c>
      <c r="AF2">
        <v>136.4</v>
      </c>
      <c r="AG2">
        <v>143.1</v>
      </c>
      <c r="AH2">
        <v>167.4</v>
      </c>
      <c r="AI2">
        <v>210</v>
      </c>
      <c r="AJ2">
        <v>125.3</v>
      </c>
      <c r="AK2">
        <v>140.5</v>
      </c>
      <c r="AL2">
        <v>167.6</v>
      </c>
      <c r="AM2">
        <v>218.2</v>
      </c>
      <c r="AN2">
        <v>118.5</v>
      </c>
      <c r="AO2">
        <v>121.4</v>
      </c>
      <c r="AP2">
        <v>113.6</v>
      </c>
      <c r="AQ2">
        <v>189.2</v>
      </c>
      <c r="AR2">
        <v>81</v>
      </c>
      <c r="AS2">
        <v>107.6</v>
      </c>
      <c r="AT2">
        <v>113.5</v>
      </c>
      <c r="AU2">
        <v>153.9</v>
      </c>
      <c r="AV2">
        <v>106.3</v>
      </c>
      <c r="AW2">
        <v>93.7</v>
      </c>
      <c r="AX2">
        <v>97.5</v>
      </c>
      <c r="AY2">
        <v>119.5</v>
      </c>
      <c r="AZ2">
        <v>59.6</v>
      </c>
      <c r="BA2">
        <v>66.7</v>
      </c>
      <c r="BB2">
        <v>76.7</v>
      </c>
      <c r="BC2">
        <v>76.2</v>
      </c>
      <c r="BD2">
        <v>41.3</v>
      </c>
      <c r="BE2">
        <v>48.1</v>
      </c>
      <c r="BF2">
        <v>44.8</v>
      </c>
      <c r="BG2">
        <v>61.4</v>
      </c>
      <c r="BH2">
        <v>56.4</v>
      </c>
      <c r="BI2">
        <v>57.6</v>
      </c>
      <c r="BJ2">
        <v>78.5</v>
      </c>
      <c r="BK2">
        <v>101.7</v>
      </c>
      <c r="BL2">
        <v>115.7</v>
      </c>
      <c r="BM2">
        <v>114.6</v>
      </c>
      <c r="BN2">
        <v>77.8</v>
      </c>
      <c r="BO2">
        <v>91.9</v>
      </c>
      <c r="BP2">
        <v>72.9</v>
      </c>
      <c r="BQ2">
        <v>94.1</v>
      </c>
      <c r="BR2">
        <v>102.4</v>
      </c>
      <c r="BS2">
        <v>121.4</v>
      </c>
      <c r="BT2">
        <v>121.7</v>
      </c>
      <c r="BU2">
        <v>115.9</v>
      </c>
      <c r="BV2">
        <v>136.3</v>
      </c>
      <c r="BW2">
        <v>129.7</v>
      </c>
      <c r="BX2">
        <v>122.9</v>
      </c>
      <c r="BY2" t="s">
        <v>92</v>
      </c>
      <c r="BZ2" t="s">
        <v>92</v>
      </c>
      <c r="CA2" t="s">
        <v>92</v>
      </c>
      <c r="CB2" t="s">
        <v>92</v>
      </c>
      <c r="CC2" t="s">
        <v>92</v>
      </c>
      <c r="CD2" t="s">
        <v>92</v>
      </c>
      <c r="CE2" t="s">
        <v>92</v>
      </c>
      <c r="CF2" t="s">
        <v>92</v>
      </c>
      <c r="CG2" t="s">
        <v>92</v>
      </c>
      <c r="CH2" t="s">
        <v>92</v>
      </c>
      <c r="CI2" t="s">
        <v>92</v>
      </c>
      <c r="CJ2" t="s">
        <v>92</v>
      </c>
      <c r="CK2" t="s">
        <v>92</v>
      </c>
      <c r="CL2" t="s">
        <v>92</v>
      </c>
      <c r="CM2" t="s">
        <v>92</v>
      </c>
      <c r="CN2" s="5" t="s">
        <v>92</v>
      </c>
      <c r="CO2" s="5" t="s">
        <v>92</v>
      </c>
      <c r="CP2" s="5" t="s">
        <v>92</v>
      </c>
      <c r="CQ2" s="5" t="s">
        <v>92</v>
      </c>
    </row>
    <row r="3" spans="1:95" ht="15">
      <c r="A3" t="s">
        <v>90</v>
      </c>
      <c r="B3" t="s">
        <v>93</v>
      </c>
      <c r="C3" s="3" t="str">
        <f>VLOOKUP(B3,Sheet1!$A$2:$D$18,4,FALSE)</f>
        <v>20/SEP/2018</v>
      </c>
      <c r="D3">
        <v>153.2</v>
      </c>
      <c r="E3">
        <v>155.7</v>
      </c>
      <c r="F3">
        <v>136.8</v>
      </c>
      <c r="G3">
        <v>141.3</v>
      </c>
      <c r="H3">
        <v>113</v>
      </c>
      <c r="I3">
        <v>100.5</v>
      </c>
      <c r="J3">
        <v>131.1</v>
      </c>
      <c r="K3">
        <v>121.1</v>
      </c>
      <c r="L3">
        <v>91.8</v>
      </c>
      <c r="M3">
        <v>110.6</v>
      </c>
      <c r="N3">
        <v>114.3</v>
      </c>
      <c r="O3">
        <v>185.4</v>
      </c>
      <c r="P3">
        <v>127.8</v>
      </c>
      <c r="Q3">
        <v>123</v>
      </c>
      <c r="R3">
        <v>116.5</v>
      </c>
      <c r="S3">
        <v>174.1</v>
      </c>
      <c r="T3">
        <v>105.2</v>
      </c>
      <c r="U3">
        <v>123.9</v>
      </c>
      <c r="V3">
        <v>109</v>
      </c>
      <c r="W3">
        <v>231.1</v>
      </c>
      <c r="X3">
        <v>128.1</v>
      </c>
      <c r="Y3">
        <v>145.3</v>
      </c>
      <c r="Z3">
        <v>133.7</v>
      </c>
      <c r="AA3">
        <v>215.1</v>
      </c>
      <c r="AB3">
        <v>176.5</v>
      </c>
      <c r="AC3">
        <v>190.8</v>
      </c>
      <c r="AD3">
        <v>162.2</v>
      </c>
      <c r="AE3">
        <v>191.2</v>
      </c>
      <c r="AF3">
        <v>136.4</v>
      </c>
      <c r="AG3">
        <v>143.1</v>
      </c>
      <c r="AH3">
        <v>167.4</v>
      </c>
      <c r="AI3">
        <v>210</v>
      </c>
      <c r="AJ3">
        <v>125.3</v>
      </c>
      <c r="AK3">
        <v>140.5</v>
      </c>
      <c r="AL3">
        <v>167.6</v>
      </c>
      <c r="AM3">
        <v>218.2</v>
      </c>
      <c r="AN3">
        <v>118.5</v>
      </c>
      <c r="AO3">
        <v>121.4</v>
      </c>
      <c r="AP3">
        <v>113.6</v>
      </c>
      <c r="AQ3">
        <v>189.2</v>
      </c>
      <c r="AR3">
        <v>81</v>
      </c>
      <c r="AS3">
        <v>107.6</v>
      </c>
      <c r="AT3">
        <v>113.5</v>
      </c>
      <c r="AU3">
        <v>153.9</v>
      </c>
      <c r="AV3">
        <v>106.3</v>
      </c>
      <c r="AW3">
        <v>93.7</v>
      </c>
      <c r="AX3">
        <v>97.5</v>
      </c>
      <c r="AY3">
        <v>119.5</v>
      </c>
      <c r="AZ3">
        <v>59.6</v>
      </c>
      <c r="BA3">
        <v>66.7</v>
      </c>
      <c r="BB3">
        <v>76.7</v>
      </c>
      <c r="BC3">
        <v>76.2</v>
      </c>
      <c r="BD3">
        <v>41.3</v>
      </c>
      <c r="BE3">
        <v>48.1</v>
      </c>
      <c r="BF3">
        <v>44.8</v>
      </c>
      <c r="BG3">
        <v>61.4</v>
      </c>
      <c r="BH3">
        <v>56.4</v>
      </c>
      <c r="BI3">
        <v>57.6</v>
      </c>
      <c r="BJ3">
        <v>78.5</v>
      </c>
      <c r="BK3">
        <v>101.7</v>
      </c>
      <c r="BL3">
        <v>115.7</v>
      </c>
      <c r="BM3">
        <v>114.6</v>
      </c>
      <c r="BN3">
        <v>77.8</v>
      </c>
      <c r="BO3">
        <v>91.9</v>
      </c>
      <c r="BP3">
        <v>72.9</v>
      </c>
      <c r="BQ3">
        <v>94.1</v>
      </c>
      <c r="BR3">
        <v>102.4</v>
      </c>
      <c r="BS3">
        <v>121.4</v>
      </c>
      <c r="BT3">
        <v>121.7</v>
      </c>
      <c r="BU3">
        <v>115.9</v>
      </c>
      <c r="BV3">
        <v>136.3</v>
      </c>
      <c r="BW3">
        <v>129.7</v>
      </c>
      <c r="BX3">
        <v>122.9</v>
      </c>
      <c r="BY3">
        <v>110.6</v>
      </c>
      <c r="BZ3" t="s">
        <v>92</v>
      </c>
      <c r="CA3" t="s">
        <v>92</v>
      </c>
      <c r="CB3" t="s">
        <v>92</v>
      </c>
      <c r="CC3" t="s">
        <v>92</v>
      </c>
      <c r="CD3" t="s">
        <v>92</v>
      </c>
      <c r="CE3" t="s">
        <v>92</v>
      </c>
      <c r="CF3" t="s">
        <v>92</v>
      </c>
      <c r="CG3" t="s">
        <v>92</v>
      </c>
      <c r="CH3" t="s">
        <v>92</v>
      </c>
      <c r="CI3" t="s">
        <v>92</v>
      </c>
      <c r="CJ3" t="s">
        <v>92</v>
      </c>
      <c r="CK3" t="s">
        <v>92</v>
      </c>
      <c r="CL3" t="s">
        <v>92</v>
      </c>
      <c r="CM3" t="s">
        <v>92</v>
      </c>
      <c r="CN3" s="5" t="s">
        <v>92</v>
      </c>
      <c r="CO3" s="5" t="s">
        <v>92</v>
      </c>
      <c r="CP3" s="5" t="s">
        <v>92</v>
      </c>
      <c r="CQ3" s="5" t="s">
        <v>92</v>
      </c>
    </row>
    <row r="4" spans="1:95" ht="15">
      <c r="A4" t="s">
        <v>90</v>
      </c>
      <c r="B4" t="s">
        <v>94</v>
      </c>
      <c r="C4" s="3" t="str">
        <f>VLOOKUP(B4,Sheet1!$A$2:$D$18,4,FALSE)</f>
        <v>11/DEC/2018</v>
      </c>
      <c r="D4">
        <v>153.2</v>
      </c>
      <c r="E4">
        <v>155.7</v>
      </c>
      <c r="F4">
        <v>136.8</v>
      </c>
      <c r="G4">
        <v>141.3</v>
      </c>
      <c r="H4">
        <v>113</v>
      </c>
      <c r="I4">
        <v>100.5</v>
      </c>
      <c r="J4">
        <v>131.1</v>
      </c>
      <c r="K4">
        <v>121.1</v>
      </c>
      <c r="L4">
        <v>91.8</v>
      </c>
      <c r="M4">
        <v>110.6</v>
      </c>
      <c r="N4">
        <v>114.3</v>
      </c>
      <c r="O4">
        <v>185.4</v>
      </c>
      <c r="P4">
        <v>127.8</v>
      </c>
      <c r="Q4">
        <v>123</v>
      </c>
      <c r="R4">
        <v>116.5</v>
      </c>
      <c r="S4">
        <v>174.1</v>
      </c>
      <c r="T4">
        <v>105.2</v>
      </c>
      <c r="U4">
        <v>123.9</v>
      </c>
      <c r="V4">
        <v>109</v>
      </c>
      <c r="W4">
        <v>231.1</v>
      </c>
      <c r="X4">
        <v>128.1</v>
      </c>
      <c r="Y4">
        <v>145.3</v>
      </c>
      <c r="Z4">
        <v>133.7</v>
      </c>
      <c r="AA4">
        <v>215.1</v>
      </c>
      <c r="AB4">
        <v>176.5</v>
      </c>
      <c r="AC4">
        <v>190.8</v>
      </c>
      <c r="AD4">
        <v>162.2</v>
      </c>
      <c r="AE4">
        <v>191.2</v>
      </c>
      <c r="AF4">
        <v>136.4</v>
      </c>
      <c r="AG4">
        <v>143.1</v>
      </c>
      <c r="AH4">
        <v>167.4</v>
      </c>
      <c r="AI4">
        <v>210</v>
      </c>
      <c r="AJ4">
        <v>125.3</v>
      </c>
      <c r="AK4">
        <v>140.5</v>
      </c>
      <c r="AL4">
        <v>167.6</v>
      </c>
      <c r="AM4">
        <v>218.2</v>
      </c>
      <c r="AN4">
        <v>118.5</v>
      </c>
      <c r="AO4">
        <v>121.4</v>
      </c>
      <c r="AP4">
        <v>113.6</v>
      </c>
      <c r="AQ4">
        <v>189.2</v>
      </c>
      <c r="AR4">
        <v>81</v>
      </c>
      <c r="AS4">
        <v>107.6</v>
      </c>
      <c r="AT4">
        <v>113.5</v>
      </c>
      <c r="AU4">
        <v>153.9</v>
      </c>
      <c r="AV4">
        <v>106.3</v>
      </c>
      <c r="AW4">
        <v>93.7</v>
      </c>
      <c r="AX4">
        <v>97.5</v>
      </c>
      <c r="AY4">
        <v>119.5</v>
      </c>
      <c r="AZ4">
        <v>59.6</v>
      </c>
      <c r="BA4">
        <v>66.7</v>
      </c>
      <c r="BB4">
        <v>76.7</v>
      </c>
      <c r="BC4">
        <v>76.2</v>
      </c>
      <c r="BD4">
        <v>41.3</v>
      </c>
      <c r="BE4">
        <v>48.1</v>
      </c>
      <c r="BF4">
        <v>44.8</v>
      </c>
      <c r="BG4">
        <v>61.4</v>
      </c>
      <c r="BH4">
        <v>56.4</v>
      </c>
      <c r="BI4">
        <v>57.6</v>
      </c>
      <c r="BJ4">
        <v>78.5</v>
      </c>
      <c r="BK4">
        <v>101.7</v>
      </c>
      <c r="BL4">
        <v>115.7</v>
      </c>
      <c r="BM4">
        <v>114.6</v>
      </c>
      <c r="BN4">
        <v>77.8</v>
      </c>
      <c r="BO4">
        <v>91.9</v>
      </c>
      <c r="BP4">
        <v>72.9</v>
      </c>
      <c r="BQ4">
        <v>94.1</v>
      </c>
      <c r="BR4">
        <v>102.4</v>
      </c>
      <c r="BS4">
        <v>121.4</v>
      </c>
      <c r="BT4">
        <v>121.7</v>
      </c>
      <c r="BU4">
        <v>115.9</v>
      </c>
      <c r="BV4">
        <v>136.3</v>
      </c>
      <c r="BW4">
        <v>129.7</v>
      </c>
      <c r="BX4">
        <v>122.9</v>
      </c>
      <c r="BY4">
        <v>110.6</v>
      </c>
      <c r="BZ4">
        <v>128.8</v>
      </c>
      <c r="CA4" t="s">
        <v>92</v>
      </c>
      <c r="CB4" t="s">
        <v>92</v>
      </c>
      <c r="CC4" t="s">
        <v>92</v>
      </c>
      <c r="CD4" t="s">
        <v>92</v>
      </c>
      <c r="CE4" t="s">
        <v>92</v>
      </c>
      <c r="CF4" t="s">
        <v>92</v>
      </c>
      <c r="CG4" t="s">
        <v>92</v>
      </c>
      <c r="CH4" t="s">
        <v>92</v>
      </c>
      <c r="CI4" t="s">
        <v>92</v>
      </c>
      <c r="CJ4" t="s">
        <v>92</v>
      </c>
      <c r="CK4" t="s">
        <v>92</v>
      </c>
      <c r="CL4" t="s">
        <v>92</v>
      </c>
      <c r="CM4" t="s">
        <v>92</v>
      </c>
      <c r="CN4" s="5" t="s">
        <v>92</v>
      </c>
      <c r="CO4" s="5" t="s">
        <v>92</v>
      </c>
      <c r="CP4" s="5" t="s">
        <v>92</v>
      </c>
      <c r="CQ4" s="5" t="s">
        <v>92</v>
      </c>
    </row>
    <row r="5" spans="1:95" ht="15">
      <c r="A5" t="s">
        <v>90</v>
      </c>
      <c r="B5" t="s">
        <v>95</v>
      </c>
      <c r="C5" s="3" t="str">
        <f>VLOOKUP(B5,Sheet1!$A$2:$D$18,4,FALSE)</f>
        <v>26/FEB/2019</v>
      </c>
      <c r="D5">
        <v>153.2</v>
      </c>
      <c r="E5">
        <v>155.7</v>
      </c>
      <c r="F5">
        <v>136.8</v>
      </c>
      <c r="G5">
        <v>141.3</v>
      </c>
      <c r="H5">
        <v>113</v>
      </c>
      <c r="I5">
        <v>100.5</v>
      </c>
      <c r="J5">
        <v>131.1</v>
      </c>
      <c r="K5">
        <v>121.1</v>
      </c>
      <c r="L5">
        <v>91.8</v>
      </c>
      <c r="M5">
        <v>110.6</v>
      </c>
      <c r="N5">
        <v>114.3</v>
      </c>
      <c r="O5">
        <v>185.4</v>
      </c>
      <c r="P5">
        <v>127.8</v>
      </c>
      <c r="Q5">
        <v>123</v>
      </c>
      <c r="R5">
        <v>116.5</v>
      </c>
      <c r="S5">
        <v>174.1</v>
      </c>
      <c r="T5">
        <v>105.2</v>
      </c>
      <c r="U5">
        <v>123.9</v>
      </c>
      <c r="V5">
        <v>109</v>
      </c>
      <c r="W5">
        <v>231.1</v>
      </c>
      <c r="X5">
        <v>128.1</v>
      </c>
      <c r="Y5">
        <v>145.3</v>
      </c>
      <c r="Z5">
        <v>133.7</v>
      </c>
      <c r="AA5">
        <v>215.1</v>
      </c>
      <c r="AB5">
        <v>176.5</v>
      </c>
      <c r="AC5">
        <v>190.8</v>
      </c>
      <c r="AD5">
        <v>162.2</v>
      </c>
      <c r="AE5">
        <v>191.2</v>
      </c>
      <c r="AF5">
        <v>136.4</v>
      </c>
      <c r="AG5">
        <v>143.1</v>
      </c>
      <c r="AH5">
        <v>167.4</v>
      </c>
      <c r="AI5">
        <v>210</v>
      </c>
      <c r="AJ5">
        <v>125.3</v>
      </c>
      <c r="AK5">
        <v>140.5</v>
      </c>
      <c r="AL5">
        <v>167.6</v>
      </c>
      <c r="AM5">
        <v>218.2</v>
      </c>
      <c r="AN5">
        <v>118.5</v>
      </c>
      <c r="AO5">
        <v>121.4</v>
      </c>
      <c r="AP5">
        <v>113.6</v>
      </c>
      <c r="AQ5">
        <v>189.2</v>
      </c>
      <c r="AR5">
        <v>81</v>
      </c>
      <c r="AS5">
        <v>107.6</v>
      </c>
      <c r="AT5">
        <v>113.5</v>
      </c>
      <c r="AU5">
        <v>153.9</v>
      </c>
      <c r="AV5">
        <v>106.3</v>
      </c>
      <c r="AW5">
        <v>93.7</v>
      </c>
      <c r="AX5">
        <v>97.5</v>
      </c>
      <c r="AY5">
        <v>119.5</v>
      </c>
      <c r="AZ5">
        <v>59.6</v>
      </c>
      <c r="BA5">
        <v>66.7</v>
      </c>
      <c r="BB5">
        <v>76.7</v>
      </c>
      <c r="BC5">
        <v>76.2</v>
      </c>
      <c r="BD5">
        <v>41.3</v>
      </c>
      <c r="BE5">
        <v>48.1</v>
      </c>
      <c r="BF5">
        <v>44.8</v>
      </c>
      <c r="BG5">
        <v>61.4</v>
      </c>
      <c r="BH5">
        <v>56.4</v>
      </c>
      <c r="BI5">
        <v>57.6</v>
      </c>
      <c r="BJ5">
        <v>78.5</v>
      </c>
      <c r="BK5">
        <v>101.7</v>
      </c>
      <c r="BL5">
        <v>115.7</v>
      </c>
      <c r="BM5">
        <v>114.6</v>
      </c>
      <c r="BN5">
        <v>77.8</v>
      </c>
      <c r="BO5">
        <v>91.9</v>
      </c>
      <c r="BP5">
        <v>72.9</v>
      </c>
      <c r="BQ5">
        <v>94.1</v>
      </c>
      <c r="BR5">
        <v>102.4</v>
      </c>
      <c r="BS5">
        <v>121.4</v>
      </c>
      <c r="BT5">
        <v>121.7</v>
      </c>
      <c r="BU5">
        <v>115.9</v>
      </c>
      <c r="BV5">
        <v>136.3</v>
      </c>
      <c r="BW5">
        <v>129.7</v>
      </c>
      <c r="BX5">
        <v>122.9</v>
      </c>
      <c r="BY5">
        <v>110.6</v>
      </c>
      <c r="BZ5">
        <v>128.8</v>
      </c>
      <c r="CA5">
        <v>155.1</v>
      </c>
      <c r="CB5" t="s">
        <v>92</v>
      </c>
      <c r="CC5" t="s">
        <v>92</v>
      </c>
      <c r="CD5" t="s">
        <v>92</v>
      </c>
      <c r="CE5" t="s">
        <v>92</v>
      </c>
      <c r="CF5" t="s">
        <v>92</v>
      </c>
      <c r="CG5" t="s">
        <v>92</v>
      </c>
      <c r="CH5" t="s">
        <v>92</v>
      </c>
      <c r="CI5" t="s">
        <v>92</v>
      </c>
      <c r="CJ5" t="s">
        <v>92</v>
      </c>
      <c r="CK5" t="s">
        <v>92</v>
      </c>
      <c r="CL5" t="s">
        <v>92</v>
      </c>
      <c r="CM5" t="s">
        <v>92</v>
      </c>
      <c r="CN5" s="5" t="s">
        <v>92</v>
      </c>
      <c r="CO5" s="5" t="s">
        <v>92</v>
      </c>
      <c r="CP5" s="5" t="s">
        <v>92</v>
      </c>
      <c r="CQ5" s="5" t="s">
        <v>92</v>
      </c>
    </row>
    <row r="6" spans="1:95" ht="15">
      <c r="A6" t="s">
        <v>90</v>
      </c>
      <c r="B6" t="s">
        <v>96</v>
      </c>
      <c r="C6" s="3" t="str">
        <f>VLOOKUP(B6,Sheet1!$A$2:$D$18,4,FALSE)</f>
        <v>27/JUN/2019</v>
      </c>
      <c r="D6">
        <v>153.2</v>
      </c>
      <c r="E6">
        <v>155.7</v>
      </c>
      <c r="F6">
        <v>136.8</v>
      </c>
      <c r="G6">
        <v>141.3</v>
      </c>
      <c r="H6">
        <v>113</v>
      </c>
      <c r="I6">
        <v>100.5</v>
      </c>
      <c r="J6">
        <v>131.1</v>
      </c>
      <c r="K6">
        <v>121.1</v>
      </c>
      <c r="L6">
        <v>91.8</v>
      </c>
      <c r="M6">
        <v>110.6</v>
      </c>
      <c r="N6">
        <v>114.3</v>
      </c>
      <c r="O6">
        <v>185.4</v>
      </c>
      <c r="P6">
        <v>127.8</v>
      </c>
      <c r="Q6">
        <v>123</v>
      </c>
      <c r="R6">
        <v>116.5</v>
      </c>
      <c r="S6">
        <v>174.1</v>
      </c>
      <c r="T6">
        <v>105.2</v>
      </c>
      <c r="U6">
        <v>123.9</v>
      </c>
      <c r="V6">
        <v>109</v>
      </c>
      <c r="W6">
        <v>231.1</v>
      </c>
      <c r="X6">
        <v>128.1</v>
      </c>
      <c r="Y6">
        <v>145.3</v>
      </c>
      <c r="Z6">
        <v>133.7</v>
      </c>
      <c r="AA6">
        <v>215.1</v>
      </c>
      <c r="AB6">
        <v>176.5</v>
      </c>
      <c r="AC6">
        <v>190.8</v>
      </c>
      <c r="AD6">
        <v>162.2</v>
      </c>
      <c r="AE6">
        <v>191.2</v>
      </c>
      <c r="AF6">
        <v>136.4</v>
      </c>
      <c r="AG6">
        <v>143.1</v>
      </c>
      <c r="AH6">
        <v>167.4</v>
      </c>
      <c r="AI6">
        <v>210</v>
      </c>
      <c r="AJ6">
        <v>125.3</v>
      </c>
      <c r="AK6">
        <v>140.5</v>
      </c>
      <c r="AL6">
        <v>167.6</v>
      </c>
      <c r="AM6">
        <v>218.2</v>
      </c>
      <c r="AN6">
        <v>118.5</v>
      </c>
      <c r="AO6">
        <v>121.4</v>
      </c>
      <c r="AP6">
        <v>113.6</v>
      </c>
      <c r="AQ6">
        <v>189.2</v>
      </c>
      <c r="AR6">
        <v>81</v>
      </c>
      <c r="AS6">
        <v>107.6</v>
      </c>
      <c r="AT6">
        <v>113.5</v>
      </c>
      <c r="AU6">
        <v>153.9</v>
      </c>
      <c r="AV6">
        <v>106.3</v>
      </c>
      <c r="AW6">
        <v>93.7</v>
      </c>
      <c r="AX6">
        <v>97.5</v>
      </c>
      <c r="AY6">
        <v>119.5</v>
      </c>
      <c r="AZ6">
        <v>59.6</v>
      </c>
      <c r="BA6">
        <v>66.7</v>
      </c>
      <c r="BB6">
        <v>76.7</v>
      </c>
      <c r="BC6">
        <v>76.2</v>
      </c>
      <c r="BD6">
        <v>41.3</v>
      </c>
      <c r="BE6">
        <v>48.1</v>
      </c>
      <c r="BF6">
        <v>44.8</v>
      </c>
      <c r="BG6">
        <v>61.4</v>
      </c>
      <c r="BH6">
        <v>56.4</v>
      </c>
      <c r="BI6">
        <v>57.6</v>
      </c>
      <c r="BJ6">
        <v>78.5</v>
      </c>
      <c r="BK6">
        <v>101.7</v>
      </c>
      <c r="BL6">
        <v>115.7</v>
      </c>
      <c r="BM6">
        <v>114.6</v>
      </c>
      <c r="BN6">
        <v>77.8</v>
      </c>
      <c r="BO6">
        <v>91.9</v>
      </c>
      <c r="BP6">
        <v>72.9</v>
      </c>
      <c r="BQ6">
        <v>94.1</v>
      </c>
      <c r="BR6">
        <v>102.4</v>
      </c>
      <c r="BS6">
        <v>121.4</v>
      </c>
      <c r="BT6">
        <v>121.7</v>
      </c>
      <c r="BU6">
        <v>115.9</v>
      </c>
      <c r="BV6">
        <v>136.3</v>
      </c>
      <c r="BW6">
        <v>129.7</v>
      </c>
      <c r="BX6">
        <v>122.9</v>
      </c>
      <c r="BY6">
        <v>110.6</v>
      </c>
      <c r="BZ6">
        <v>128.8</v>
      </c>
      <c r="CA6">
        <v>155.1</v>
      </c>
      <c r="CB6">
        <v>93.7</v>
      </c>
      <c r="CC6" t="s">
        <v>92</v>
      </c>
      <c r="CD6" t="s">
        <v>92</v>
      </c>
      <c r="CE6" t="s">
        <v>92</v>
      </c>
      <c r="CF6" t="s">
        <v>92</v>
      </c>
      <c r="CG6" t="s">
        <v>92</v>
      </c>
      <c r="CH6" t="s">
        <v>92</v>
      </c>
      <c r="CI6" t="s">
        <v>92</v>
      </c>
      <c r="CJ6" t="s">
        <v>92</v>
      </c>
      <c r="CK6" t="s">
        <v>92</v>
      </c>
      <c r="CL6" t="s">
        <v>92</v>
      </c>
      <c r="CM6" t="s">
        <v>92</v>
      </c>
      <c r="CN6" s="5" t="s">
        <v>92</v>
      </c>
      <c r="CO6" s="5" t="s">
        <v>92</v>
      </c>
      <c r="CP6" s="5" t="s">
        <v>92</v>
      </c>
      <c r="CQ6" s="5" t="s">
        <v>92</v>
      </c>
    </row>
    <row r="7" spans="1:95" ht="15">
      <c r="A7" t="s">
        <v>90</v>
      </c>
      <c r="B7" t="s">
        <v>97</v>
      </c>
      <c r="C7" s="3" t="str">
        <f>VLOOKUP(B7,Sheet1!$A$2:$D$18,4,FALSE)</f>
        <v>23/AUG/2019</v>
      </c>
      <c r="D7">
        <v>153.2</v>
      </c>
      <c r="E7">
        <v>155.7</v>
      </c>
      <c r="F7">
        <v>136.8</v>
      </c>
      <c r="G7">
        <v>141.3</v>
      </c>
      <c r="H7">
        <v>113</v>
      </c>
      <c r="I7">
        <v>100.5</v>
      </c>
      <c r="J7">
        <v>131.1</v>
      </c>
      <c r="K7">
        <v>121.1</v>
      </c>
      <c r="L7">
        <v>91.8</v>
      </c>
      <c r="M7">
        <v>110.6</v>
      </c>
      <c r="N7">
        <v>114.3</v>
      </c>
      <c r="O7">
        <v>185.4</v>
      </c>
      <c r="P7">
        <v>127.8</v>
      </c>
      <c r="Q7">
        <v>123</v>
      </c>
      <c r="R7">
        <v>116.5</v>
      </c>
      <c r="S7">
        <v>174.1</v>
      </c>
      <c r="T7">
        <v>105.2</v>
      </c>
      <c r="U7">
        <v>123.9</v>
      </c>
      <c r="V7">
        <v>109</v>
      </c>
      <c r="W7">
        <v>231.1</v>
      </c>
      <c r="X7">
        <v>128.1</v>
      </c>
      <c r="Y7">
        <v>145.3</v>
      </c>
      <c r="Z7">
        <v>133.7</v>
      </c>
      <c r="AA7">
        <v>215.1</v>
      </c>
      <c r="AB7">
        <v>176.5</v>
      </c>
      <c r="AC7">
        <v>190.8</v>
      </c>
      <c r="AD7">
        <v>162.2</v>
      </c>
      <c r="AE7">
        <v>191.2</v>
      </c>
      <c r="AF7">
        <v>136.4</v>
      </c>
      <c r="AG7">
        <v>143.1</v>
      </c>
      <c r="AH7">
        <v>167.4</v>
      </c>
      <c r="AI7">
        <v>210</v>
      </c>
      <c r="AJ7">
        <v>125.3</v>
      </c>
      <c r="AK7">
        <v>140.5</v>
      </c>
      <c r="AL7">
        <v>167.6</v>
      </c>
      <c r="AM7">
        <v>218.2</v>
      </c>
      <c r="AN7">
        <v>118.5</v>
      </c>
      <c r="AO7">
        <v>121.4</v>
      </c>
      <c r="AP7">
        <v>113.6</v>
      </c>
      <c r="AQ7">
        <v>189.2</v>
      </c>
      <c r="AR7">
        <v>81</v>
      </c>
      <c r="AS7">
        <v>107.6</v>
      </c>
      <c r="AT7">
        <v>113.5</v>
      </c>
      <c r="AU7">
        <v>153.9</v>
      </c>
      <c r="AV7">
        <v>106.3</v>
      </c>
      <c r="AW7">
        <v>93.7</v>
      </c>
      <c r="AX7">
        <v>97.5</v>
      </c>
      <c r="AY7">
        <v>119.5</v>
      </c>
      <c r="AZ7">
        <v>59.6</v>
      </c>
      <c r="BA7">
        <v>66.7</v>
      </c>
      <c r="BB7">
        <v>76.7</v>
      </c>
      <c r="BC7">
        <v>76.2</v>
      </c>
      <c r="BD7">
        <v>41.3</v>
      </c>
      <c r="BE7">
        <v>48.1</v>
      </c>
      <c r="BF7">
        <v>44.8</v>
      </c>
      <c r="BG7">
        <v>61.4</v>
      </c>
      <c r="BH7">
        <v>56.4</v>
      </c>
      <c r="BI7">
        <v>57.6</v>
      </c>
      <c r="BJ7">
        <v>78.5</v>
      </c>
      <c r="BK7">
        <v>101.7</v>
      </c>
      <c r="BL7">
        <v>115.7</v>
      </c>
      <c r="BM7">
        <v>114.6</v>
      </c>
      <c r="BN7">
        <v>77.8</v>
      </c>
      <c r="BO7">
        <v>91.9</v>
      </c>
      <c r="BP7">
        <v>72.9</v>
      </c>
      <c r="BQ7">
        <v>94.1</v>
      </c>
      <c r="BR7">
        <v>102.4</v>
      </c>
      <c r="BS7">
        <v>121.4</v>
      </c>
      <c r="BT7">
        <v>121.7</v>
      </c>
      <c r="BU7">
        <v>115.9</v>
      </c>
      <c r="BV7">
        <v>136.3</v>
      </c>
      <c r="BW7">
        <v>129.7</v>
      </c>
      <c r="BX7">
        <v>122.9</v>
      </c>
      <c r="BY7">
        <v>110.6</v>
      </c>
      <c r="BZ7">
        <v>128.8</v>
      </c>
      <c r="CA7">
        <v>155.1</v>
      </c>
      <c r="CB7">
        <v>93.7</v>
      </c>
      <c r="CC7">
        <v>95.7</v>
      </c>
      <c r="CD7" t="s">
        <v>92</v>
      </c>
      <c r="CE7" t="s">
        <v>92</v>
      </c>
      <c r="CF7" t="s">
        <v>92</v>
      </c>
      <c r="CG7" t="s">
        <v>92</v>
      </c>
      <c r="CH7" t="s">
        <v>92</v>
      </c>
      <c r="CI7" t="s">
        <v>92</v>
      </c>
      <c r="CJ7" t="s">
        <v>92</v>
      </c>
      <c r="CK7" t="s">
        <v>92</v>
      </c>
      <c r="CL7" t="s">
        <v>92</v>
      </c>
      <c r="CM7" t="s">
        <v>92</v>
      </c>
      <c r="CN7" s="5" t="s">
        <v>92</v>
      </c>
      <c r="CO7" s="5" t="s">
        <v>92</v>
      </c>
      <c r="CP7" s="5" t="s">
        <v>92</v>
      </c>
      <c r="CQ7" s="5" t="s">
        <v>92</v>
      </c>
    </row>
    <row r="8" spans="1:95" ht="15">
      <c r="A8" t="s">
        <v>90</v>
      </c>
      <c r="B8" t="s">
        <v>98</v>
      </c>
      <c r="C8" s="3" t="str">
        <f>VLOOKUP(B8,Sheet1!$A$2:$D$18,4,FALSE)</f>
        <v>5/NOV/2019</v>
      </c>
      <c r="D8">
        <v>153.2</v>
      </c>
      <c r="E8">
        <v>155.7</v>
      </c>
      <c r="F8">
        <v>136.8</v>
      </c>
      <c r="G8">
        <v>141.3</v>
      </c>
      <c r="H8">
        <v>113</v>
      </c>
      <c r="I8">
        <v>100.5</v>
      </c>
      <c r="J8">
        <v>131.1</v>
      </c>
      <c r="K8">
        <v>121.1</v>
      </c>
      <c r="L8">
        <v>91.8</v>
      </c>
      <c r="M8">
        <v>110.6</v>
      </c>
      <c r="N8">
        <v>114.3</v>
      </c>
      <c r="O8">
        <v>185.4</v>
      </c>
      <c r="P8">
        <v>127.8</v>
      </c>
      <c r="Q8">
        <v>123</v>
      </c>
      <c r="R8">
        <v>116.5</v>
      </c>
      <c r="S8">
        <v>174.1</v>
      </c>
      <c r="T8">
        <v>105.2</v>
      </c>
      <c r="U8">
        <v>123.9</v>
      </c>
      <c r="V8">
        <v>109</v>
      </c>
      <c r="W8">
        <v>231.1</v>
      </c>
      <c r="X8">
        <v>128.1</v>
      </c>
      <c r="Y8">
        <v>145.3</v>
      </c>
      <c r="Z8">
        <v>133.7</v>
      </c>
      <c r="AA8">
        <v>215.1</v>
      </c>
      <c r="AB8">
        <v>176.5</v>
      </c>
      <c r="AC8">
        <v>190.8</v>
      </c>
      <c r="AD8">
        <v>162.2</v>
      </c>
      <c r="AE8">
        <v>191.2</v>
      </c>
      <c r="AF8">
        <v>136.4</v>
      </c>
      <c r="AG8">
        <v>143.1</v>
      </c>
      <c r="AH8">
        <v>167.4</v>
      </c>
      <c r="AI8">
        <v>210</v>
      </c>
      <c r="AJ8">
        <v>125.3</v>
      </c>
      <c r="AK8">
        <v>140.5</v>
      </c>
      <c r="AL8">
        <v>167.6</v>
      </c>
      <c r="AM8">
        <v>218.2</v>
      </c>
      <c r="AN8">
        <v>118.5</v>
      </c>
      <c r="AO8">
        <v>121.4</v>
      </c>
      <c r="AP8">
        <v>113.6</v>
      </c>
      <c r="AQ8">
        <v>189.2</v>
      </c>
      <c r="AR8">
        <v>81</v>
      </c>
      <c r="AS8">
        <v>107.6</v>
      </c>
      <c r="AT8">
        <v>113.5</v>
      </c>
      <c r="AU8">
        <v>153.9</v>
      </c>
      <c r="AV8">
        <v>106.3</v>
      </c>
      <c r="AW8">
        <v>93.7</v>
      </c>
      <c r="AX8">
        <v>97.5</v>
      </c>
      <c r="AY8">
        <v>119.5</v>
      </c>
      <c r="AZ8">
        <v>59.6</v>
      </c>
      <c r="BA8">
        <v>66.7</v>
      </c>
      <c r="BB8">
        <v>76.7</v>
      </c>
      <c r="BC8">
        <v>76.2</v>
      </c>
      <c r="BD8">
        <v>41.3</v>
      </c>
      <c r="BE8">
        <v>48.1</v>
      </c>
      <c r="BF8">
        <v>44.8</v>
      </c>
      <c r="BG8">
        <v>61.4</v>
      </c>
      <c r="BH8">
        <v>56.4</v>
      </c>
      <c r="BI8">
        <v>57.6</v>
      </c>
      <c r="BJ8">
        <v>78.5</v>
      </c>
      <c r="BK8">
        <v>101.7</v>
      </c>
      <c r="BL8">
        <v>115.7</v>
      </c>
      <c r="BM8">
        <v>114.6</v>
      </c>
      <c r="BN8">
        <v>77.8</v>
      </c>
      <c r="BO8">
        <v>91.9</v>
      </c>
      <c r="BP8">
        <v>72.9</v>
      </c>
      <c r="BQ8">
        <v>94.1</v>
      </c>
      <c r="BR8">
        <v>102.4</v>
      </c>
      <c r="BS8">
        <v>121.4</v>
      </c>
      <c r="BT8">
        <v>121.7</v>
      </c>
      <c r="BU8">
        <v>115.9</v>
      </c>
      <c r="BV8">
        <v>136.3</v>
      </c>
      <c r="BW8">
        <v>129.7</v>
      </c>
      <c r="BX8">
        <v>122.9</v>
      </c>
      <c r="BY8">
        <v>110.6</v>
      </c>
      <c r="BZ8">
        <v>128.8</v>
      </c>
      <c r="CA8">
        <v>155.1</v>
      </c>
      <c r="CB8">
        <v>93.7</v>
      </c>
      <c r="CC8">
        <v>95.7</v>
      </c>
      <c r="CD8" t="s">
        <v>92</v>
      </c>
      <c r="CE8" t="s">
        <v>92</v>
      </c>
      <c r="CF8" t="s">
        <v>92</v>
      </c>
      <c r="CG8" t="s">
        <v>92</v>
      </c>
      <c r="CH8" t="s">
        <v>92</v>
      </c>
      <c r="CI8" t="s">
        <v>92</v>
      </c>
      <c r="CJ8" t="s">
        <v>92</v>
      </c>
      <c r="CK8" t="s">
        <v>92</v>
      </c>
      <c r="CL8" t="s">
        <v>92</v>
      </c>
      <c r="CM8" t="s">
        <v>92</v>
      </c>
      <c r="CN8" s="5" t="s">
        <v>92</v>
      </c>
      <c r="CO8" s="5" t="s">
        <v>92</v>
      </c>
      <c r="CP8" s="5" t="s">
        <v>92</v>
      </c>
      <c r="CQ8" s="5" t="s">
        <v>92</v>
      </c>
    </row>
    <row r="9" spans="1:95" ht="15">
      <c r="A9" t="s">
        <v>90</v>
      </c>
      <c r="B9" t="s">
        <v>99</v>
      </c>
      <c r="C9" s="3" t="str">
        <f>VLOOKUP(B9,Sheet1!$A$2:$D$18,4,FALSE)</f>
        <v>25/NOV/2019</v>
      </c>
      <c r="D9">
        <v>153.2</v>
      </c>
      <c r="E9">
        <v>155.7</v>
      </c>
      <c r="F9">
        <v>136.8</v>
      </c>
      <c r="G9">
        <v>141.3</v>
      </c>
      <c r="H9">
        <v>113</v>
      </c>
      <c r="I9">
        <v>100.5</v>
      </c>
      <c r="J9">
        <v>131.1</v>
      </c>
      <c r="K9">
        <v>121.1</v>
      </c>
      <c r="L9">
        <v>91.8</v>
      </c>
      <c r="M9">
        <v>110.6</v>
      </c>
      <c r="N9">
        <v>114.3</v>
      </c>
      <c r="O9">
        <v>185.4</v>
      </c>
      <c r="P9">
        <v>127.8</v>
      </c>
      <c r="Q9">
        <v>123</v>
      </c>
      <c r="R9">
        <v>116.5</v>
      </c>
      <c r="S9">
        <v>174.1</v>
      </c>
      <c r="T9">
        <v>105.2</v>
      </c>
      <c r="U9">
        <v>123.9</v>
      </c>
      <c r="V9">
        <v>109</v>
      </c>
      <c r="W9">
        <v>231.1</v>
      </c>
      <c r="X9">
        <v>128.1</v>
      </c>
      <c r="Y9">
        <v>145.3</v>
      </c>
      <c r="Z9">
        <v>133.7</v>
      </c>
      <c r="AA9">
        <v>215.1</v>
      </c>
      <c r="AB9">
        <v>176.5</v>
      </c>
      <c r="AC9">
        <v>190.8</v>
      </c>
      <c r="AD9">
        <v>162.2</v>
      </c>
      <c r="AE9">
        <v>191.2</v>
      </c>
      <c r="AF9">
        <v>136.4</v>
      </c>
      <c r="AG9">
        <v>143.1</v>
      </c>
      <c r="AH9">
        <v>167.4</v>
      </c>
      <c r="AI9">
        <v>210</v>
      </c>
      <c r="AJ9">
        <v>125.3</v>
      </c>
      <c r="AK9">
        <v>140.5</v>
      </c>
      <c r="AL9">
        <v>167.6</v>
      </c>
      <c r="AM9">
        <v>218.2</v>
      </c>
      <c r="AN9">
        <v>118.5</v>
      </c>
      <c r="AO9">
        <v>121.4</v>
      </c>
      <c r="AP9">
        <v>113.6</v>
      </c>
      <c r="AQ9">
        <v>189.2</v>
      </c>
      <c r="AR9">
        <v>81</v>
      </c>
      <c r="AS9">
        <v>107.6</v>
      </c>
      <c r="AT9">
        <v>113.5</v>
      </c>
      <c r="AU9">
        <v>153.9</v>
      </c>
      <c r="AV9">
        <v>106.3</v>
      </c>
      <c r="AW9">
        <v>93.7</v>
      </c>
      <c r="AX9">
        <v>97.5</v>
      </c>
      <c r="AY9">
        <v>119.5</v>
      </c>
      <c r="AZ9">
        <v>59.6</v>
      </c>
      <c r="BA9">
        <v>66.7</v>
      </c>
      <c r="BB9">
        <v>76.7</v>
      </c>
      <c r="BC9">
        <v>76.2</v>
      </c>
      <c r="BD9">
        <v>41.3</v>
      </c>
      <c r="BE9">
        <v>48.1</v>
      </c>
      <c r="BF9">
        <v>44.8</v>
      </c>
      <c r="BG9">
        <v>61.4</v>
      </c>
      <c r="BH9">
        <v>56.4</v>
      </c>
      <c r="BI9">
        <v>57.6</v>
      </c>
      <c r="BJ9">
        <v>78.5</v>
      </c>
      <c r="BK9">
        <v>101.7</v>
      </c>
      <c r="BL9">
        <v>115.7</v>
      </c>
      <c r="BM9">
        <v>114.6</v>
      </c>
      <c r="BN9">
        <v>77.8</v>
      </c>
      <c r="BO9">
        <v>91.9</v>
      </c>
      <c r="BP9">
        <v>72.9</v>
      </c>
      <c r="BQ9">
        <v>94.1</v>
      </c>
      <c r="BR9">
        <v>102.4</v>
      </c>
      <c r="BS9">
        <v>121.4</v>
      </c>
      <c r="BT9">
        <v>121.7</v>
      </c>
      <c r="BU9">
        <v>115.9</v>
      </c>
      <c r="BV9">
        <v>136.3</v>
      </c>
      <c r="BW9">
        <v>129.7</v>
      </c>
      <c r="BX9">
        <v>122.9</v>
      </c>
      <c r="BY9">
        <v>110.6</v>
      </c>
      <c r="BZ9">
        <v>128.8</v>
      </c>
      <c r="CA9">
        <v>155.1</v>
      </c>
      <c r="CB9">
        <v>93.7</v>
      </c>
      <c r="CC9">
        <v>95.7</v>
      </c>
      <c r="CD9" t="s">
        <v>92</v>
      </c>
      <c r="CE9" t="s">
        <v>92</v>
      </c>
      <c r="CF9" t="s">
        <v>92</v>
      </c>
      <c r="CG9" t="s">
        <v>92</v>
      </c>
      <c r="CH9" t="s">
        <v>92</v>
      </c>
      <c r="CI9" t="s">
        <v>92</v>
      </c>
      <c r="CJ9" t="s">
        <v>92</v>
      </c>
      <c r="CK9" t="s">
        <v>92</v>
      </c>
      <c r="CL9" t="s">
        <v>92</v>
      </c>
      <c r="CM9" t="s">
        <v>92</v>
      </c>
      <c r="CN9" s="5" t="s">
        <v>92</v>
      </c>
      <c r="CO9" s="5" t="s">
        <v>92</v>
      </c>
      <c r="CP9" s="5" t="s">
        <v>92</v>
      </c>
      <c r="CQ9" s="5" t="s">
        <v>92</v>
      </c>
    </row>
    <row r="10" spans="1:95" ht="15">
      <c r="A10" t="s">
        <v>90</v>
      </c>
      <c r="B10" t="s">
        <v>100</v>
      </c>
      <c r="C10" s="3" t="str">
        <f>VLOOKUP(B10,Sheet1!$A$2:$D$18,4,FALSE)</f>
        <v>11/DEC/2019</v>
      </c>
      <c r="D10">
        <v>153.2</v>
      </c>
      <c r="E10">
        <v>155.7</v>
      </c>
      <c r="F10">
        <v>136.8</v>
      </c>
      <c r="G10">
        <v>141.3</v>
      </c>
      <c r="H10">
        <v>113</v>
      </c>
      <c r="I10">
        <v>100.5</v>
      </c>
      <c r="J10">
        <v>131.1</v>
      </c>
      <c r="K10">
        <v>121.1</v>
      </c>
      <c r="L10">
        <v>91.8</v>
      </c>
      <c r="M10">
        <v>110.6</v>
      </c>
      <c r="N10">
        <v>114.3</v>
      </c>
      <c r="O10">
        <v>185.4</v>
      </c>
      <c r="P10">
        <v>127.8</v>
      </c>
      <c r="Q10">
        <v>123</v>
      </c>
      <c r="R10">
        <v>116.5</v>
      </c>
      <c r="S10">
        <v>174.1</v>
      </c>
      <c r="T10">
        <v>105.2</v>
      </c>
      <c r="U10">
        <v>123.9</v>
      </c>
      <c r="V10">
        <v>109</v>
      </c>
      <c r="W10">
        <v>231.1</v>
      </c>
      <c r="X10">
        <v>128.1</v>
      </c>
      <c r="Y10">
        <v>145.3</v>
      </c>
      <c r="Z10">
        <v>133.7</v>
      </c>
      <c r="AA10">
        <v>215.1</v>
      </c>
      <c r="AB10">
        <v>176.5</v>
      </c>
      <c r="AC10">
        <v>190.8</v>
      </c>
      <c r="AD10">
        <v>162.2</v>
      </c>
      <c r="AE10">
        <v>191.2</v>
      </c>
      <c r="AF10">
        <v>136.4</v>
      </c>
      <c r="AG10">
        <v>143.1</v>
      </c>
      <c r="AH10">
        <v>167.4</v>
      </c>
      <c r="AI10">
        <v>210</v>
      </c>
      <c r="AJ10">
        <v>125.3</v>
      </c>
      <c r="AK10">
        <v>140.5</v>
      </c>
      <c r="AL10">
        <v>167.6</v>
      </c>
      <c r="AM10">
        <v>218.2</v>
      </c>
      <c r="AN10">
        <v>118.5</v>
      </c>
      <c r="AO10">
        <v>121.4</v>
      </c>
      <c r="AP10">
        <v>113.6</v>
      </c>
      <c r="AQ10">
        <v>189.2</v>
      </c>
      <c r="AR10">
        <v>81</v>
      </c>
      <c r="AS10">
        <v>107.6</v>
      </c>
      <c r="AT10">
        <v>113.5</v>
      </c>
      <c r="AU10">
        <v>153.9</v>
      </c>
      <c r="AV10">
        <v>106.3</v>
      </c>
      <c r="AW10">
        <v>93.7</v>
      </c>
      <c r="AX10">
        <v>97.5</v>
      </c>
      <c r="AY10">
        <v>119.5</v>
      </c>
      <c r="AZ10">
        <v>59.6</v>
      </c>
      <c r="BA10">
        <v>66.7</v>
      </c>
      <c r="BB10">
        <v>76.7</v>
      </c>
      <c r="BC10">
        <v>76.2</v>
      </c>
      <c r="BD10">
        <v>41.3</v>
      </c>
      <c r="BE10">
        <v>48.1</v>
      </c>
      <c r="BF10">
        <v>44.8</v>
      </c>
      <c r="BG10">
        <v>61.4</v>
      </c>
      <c r="BH10">
        <v>56.4</v>
      </c>
      <c r="BI10">
        <v>57.6</v>
      </c>
      <c r="BJ10">
        <v>78.5</v>
      </c>
      <c r="BK10">
        <v>101.7</v>
      </c>
      <c r="BL10">
        <v>115.7</v>
      </c>
      <c r="BM10">
        <v>114.6</v>
      </c>
      <c r="BN10">
        <v>77.8</v>
      </c>
      <c r="BO10">
        <v>91.9</v>
      </c>
      <c r="BP10">
        <v>72.9</v>
      </c>
      <c r="BQ10">
        <v>94.1</v>
      </c>
      <c r="BR10">
        <v>102.4</v>
      </c>
      <c r="BS10">
        <v>121.4</v>
      </c>
      <c r="BT10">
        <v>121.7</v>
      </c>
      <c r="BU10">
        <v>115.9</v>
      </c>
      <c r="BV10">
        <v>136.3</v>
      </c>
      <c r="BW10">
        <v>129.7</v>
      </c>
      <c r="BX10">
        <v>122.9</v>
      </c>
      <c r="BY10">
        <v>110.6</v>
      </c>
      <c r="BZ10">
        <v>128.8</v>
      </c>
      <c r="CA10">
        <v>155.1</v>
      </c>
      <c r="CB10">
        <v>93.7</v>
      </c>
      <c r="CC10">
        <v>95.7</v>
      </c>
      <c r="CD10">
        <v>98.1</v>
      </c>
      <c r="CE10" t="s">
        <v>92</v>
      </c>
      <c r="CF10" t="s">
        <v>92</v>
      </c>
      <c r="CG10" t="s">
        <v>92</v>
      </c>
      <c r="CH10" t="s">
        <v>92</v>
      </c>
      <c r="CI10" t="s">
        <v>92</v>
      </c>
      <c r="CJ10" t="s">
        <v>92</v>
      </c>
      <c r="CK10" t="s">
        <v>92</v>
      </c>
      <c r="CL10" t="s">
        <v>92</v>
      </c>
      <c r="CM10" t="s">
        <v>92</v>
      </c>
      <c r="CN10" s="5" t="s">
        <v>92</v>
      </c>
      <c r="CO10" s="5" t="s">
        <v>92</v>
      </c>
      <c r="CP10" s="5" t="s">
        <v>92</v>
      </c>
      <c r="CQ10" s="5" t="s">
        <v>92</v>
      </c>
    </row>
    <row r="11" spans="1:95" ht="15">
      <c r="A11" t="s">
        <v>90</v>
      </c>
      <c r="B11" t="s">
        <v>101</v>
      </c>
      <c r="C11" s="3" t="str">
        <f>VLOOKUP(B11,Sheet1!$A$2:$D$18,4,FALSE)</f>
        <v>3/MAR/2020</v>
      </c>
      <c r="D11">
        <v>153.2</v>
      </c>
      <c r="E11">
        <v>155.7</v>
      </c>
      <c r="F11">
        <v>136.8</v>
      </c>
      <c r="G11">
        <v>141.3</v>
      </c>
      <c r="H11">
        <v>113</v>
      </c>
      <c r="I11">
        <v>100.5</v>
      </c>
      <c r="J11">
        <v>131.1</v>
      </c>
      <c r="K11">
        <v>121.1</v>
      </c>
      <c r="L11">
        <v>91.8</v>
      </c>
      <c r="M11">
        <v>110.6</v>
      </c>
      <c r="N11">
        <v>114.3</v>
      </c>
      <c r="O11">
        <v>185.4</v>
      </c>
      <c r="P11">
        <v>127.8</v>
      </c>
      <c r="Q11">
        <v>123</v>
      </c>
      <c r="R11">
        <v>116.5</v>
      </c>
      <c r="S11">
        <v>174.1</v>
      </c>
      <c r="T11">
        <v>105.2</v>
      </c>
      <c r="U11">
        <v>123.9</v>
      </c>
      <c r="V11">
        <v>109</v>
      </c>
      <c r="W11">
        <v>231.1</v>
      </c>
      <c r="X11">
        <v>128.1</v>
      </c>
      <c r="Y11">
        <v>145.3</v>
      </c>
      <c r="Z11">
        <v>133.7</v>
      </c>
      <c r="AA11">
        <v>215.1</v>
      </c>
      <c r="AB11">
        <v>176.5</v>
      </c>
      <c r="AC11">
        <v>190.8</v>
      </c>
      <c r="AD11">
        <v>162.2</v>
      </c>
      <c r="AE11">
        <v>191.2</v>
      </c>
      <c r="AF11">
        <v>136.4</v>
      </c>
      <c r="AG11">
        <v>143.1</v>
      </c>
      <c r="AH11">
        <v>167.4</v>
      </c>
      <c r="AI11">
        <v>210</v>
      </c>
      <c r="AJ11">
        <v>125.3</v>
      </c>
      <c r="AK11">
        <v>140.5</v>
      </c>
      <c r="AL11">
        <v>167.6</v>
      </c>
      <c r="AM11">
        <v>218.2</v>
      </c>
      <c r="AN11">
        <v>118.5</v>
      </c>
      <c r="AO11">
        <v>121.4</v>
      </c>
      <c r="AP11">
        <v>113.6</v>
      </c>
      <c r="AQ11">
        <v>189.2</v>
      </c>
      <c r="AR11">
        <v>81</v>
      </c>
      <c r="AS11">
        <v>107.6</v>
      </c>
      <c r="AT11">
        <v>113.5</v>
      </c>
      <c r="AU11">
        <v>153.9</v>
      </c>
      <c r="AV11">
        <v>106.3</v>
      </c>
      <c r="AW11">
        <v>93.7</v>
      </c>
      <c r="AX11">
        <v>97.5</v>
      </c>
      <c r="AY11">
        <v>119.5</v>
      </c>
      <c r="AZ11">
        <v>59.6</v>
      </c>
      <c r="BA11">
        <v>66.7</v>
      </c>
      <c r="BB11">
        <v>76.7</v>
      </c>
      <c r="BC11">
        <v>76.2</v>
      </c>
      <c r="BD11">
        <v>41.3</v>
      </c>
      <c r="BE11">
        <v>48.1</v>
      </c>
      <c r="BF11">
        <v>44.8</v>
      </c>
      <c r="BG11">
        <v>61.4</v>
      </c>
      <c r="BH11">
        <v>56.4</v>
      </c>
      <c r="BI11">
        <v>57.6</v>
      </c>
      <c r="BJ11">
        <v>78.5</v>
      </c>
      <c r="BK11">
        <v>101.7</v>
      </c>
      <c r="BL11">
        <v>115.7</v>
      </c>
      <c r="BM11">
        <v>114.6</v>
      </c>
      <c r="BN11">
        <v>77.8</v>
      </c>
      <c r="BO11">
        <v>91.9</v>
      </c>
      <c r="BP11">
        <v>72.9</v>
      </c>
      <c r="BQ11">
        <v>94.1</v>
      </c>
      <c r="BR11">
        <v>102.4</v>
      </c>
      <c r="BS11">
        <v>121.4</v>
      </c>
      <c r="BT11">
        <v>121.7</v>
      </c>
      <c r="BU11">
        <v>115.9</v>
      </c>
      <c r="BV11">
        <v>136.3</v>
      </c>
      <c r="BW11">
        <v>129.7</v>
      </c>
      <c r="BX11">
        <v>122.9</v>
      </c>
      <c r="BY11">
        <v>110.6</v>
      </c>
      <c r="BZ11">
        <v>128.8</v>
      </c>
      <c r="CA11">
        <v>155.1</v>
      </c>
      <c r="CB11">
        <v>93.7</v>
      </c>
      <c r="CC11">
        <v>95.7</v>
      </c>
      <c r="CD11">
        <v>98.1</v>
      </c>
      <c r="CE11">
        <v>131.2</v>
      </c>
      <c r="CF11" t="s">
        <v>92</v>
      </c>
      <c r="CG11" t="s">
        <v>92</v>
      </c>
      <c r="CH11" t="s">
        <v>92</v>
      </c>
      <c r="CI11" t="s">
        <v>92</v>
      </c>
      <c r="CJ11" t="s">
        <v>92</v>
      </c>
      <c r="CK11" t="s">
        <v>92</v>
      </c>
      <c r="CL11" t="s">
        <v>92</v>
      </c>
      <c r="CM11" t="s">
        <v>92</v>
      </c>
      <c r="CN11" s="5" t="s">
        <v>92</v>
      </c>
      <c r="CO11" s="5" t="s">
        <v>92</v>
      </c>
      <c r="CP11" s="5" t="s">
        <v>92</v>
      </c>
      <c r="CQ11" s="5" t="s">
        <v>92</v>
      </c>
    </row>
    <row r="12" spans="1:95" ht="15">
      <c r="A12" t="s">
        <v>90</v>
      </c>
      <c r="B12" t="s">
        <v>102</v>
      </c>
      <c r="C12" s="3" t="str">
        <f>VLOOKUP(B12,Sheet1!$A$2:$D$18,4,FALSE)</f>
        <v>27/MAY/2020</v>
      </c>
      <c r="D12">
        <v>153.2</v>
      </c>
      <c r="E12">
        <v>155.7</v>
      </c>
      <c r="F12">
        <v>136.8</v>
      </c>
      <c r="G12">
        <v>141.3</v>
      </c>
      <c r="H12">
        <v>113</v>
      </c>
      <c r="I12">
        <v>100.5</v>
      </c>
      <c r="J12">
        <v>131.1</v>
      </c>
      <c r="K12">
        <v>121.1</v>
      </c>
      <c r="L12">
        <v>91.8</v>
      </c>
      <c r="M12">
        <v>110.6</v>
      </c>
      <c r="N12">
        <v>114.3</v>
      </c>
      <c r="O12">
        <v>185.4</v>
      </c>
      <c r="P12">
        <v>127.8</v>
      </c>
      <c r="Q12">
        <v>123</v>
      </c>
      <c r="R12">
        <v>116.5</v>
      </c>
      <c r="S12">
        <v>174.1</v>
      </c>
      <c r="T12">
        <v>105.2</v>
      </c>
      <c r="U12">
        <v>123.9</v>
      </c>
      <c r="V12">
        <v>109</v>
      </c>
      <c r="W12">
        <v>231.1</v>
      </c>
      <c r="X12">
        <v>128.1</v>
      </c>
      <c r="Y12">
        <v>145.3</v>
      </c>
      <c r="Z12">
        <v>133.7</v>
      </c>
      <c r="AA12">
        <v>215.1</v>
      </c>
      <c r="AB12">
        <v>176.5</v>
      </c>
      <c r="AC12">
        <v>190.8</v>
      </c>
      <c r="AD12">
        <v>162.2</v>
      </c>
      <c r="AE12">
        <v>191.2</v>
      </c>
      <c r="AF12">
        <v>136.4</v>
      </c>
      <c r="AG12">
        <v>143.1</v>
      </c>
      <c r="AH12">
        <v>167.4</v>
      </c>
      <c r="AI12">
        <v>210</v>
      </c>
      <c r="AJ12">
        <v>125.3</v>
      </c>
      <c r="AK12">
        <v>140.5</v>
      </c>
      <c r="AL12">
        <v>167.6</v>
      </c>
      <c r="AM12">
        <v>218.2</v>
      </c>
      <c r="AN12">
        <v>118.5</v>
      </c>
      <c r="AO12">
        <v>121.4</v>
      </c>
      <c r="AP12">
        <v>113.6</v>
      </c>
      <c r="AQ12">
        <v>189.2</v>
      </c>
      <c r="AR12">
        <v>81</v>
      </c>
      <c r="AS12">
        <v>107.6</v>
      </c>
      <c r="AT12">
        <v>113.5</v>
      </c>
      <c r="AU12">
        <v>153.9</v>
      </c>
      <c r="AV12">
        <v>106.3</v>
      </c>
      <c r="AW12">
        <v>93.7</v>
      </c>
      <c r="AX12">
        <v>97.5</v>
      </c>
      <c r="AY12">
        <v>119.5</v>
      </c>
      <c r="AZ12">
        <v>59.6</v>
      </c>
      <c r="BA12">
        <v>66.7</v>
      </c>
      <c r="BB12">
        <v>76.7</v>
      </c>
      <c r="BC12">
        <v>76.2</v>
      </c>
      <c r="BD12">
        <v>41.3</v>
      </c>
      <c r="BE12">
        <v>48.1</v>
      </c>
      <c r="BF12">
        <v>44.8</v>
      </c>
      <c r="BG12">
        <v>61.4</v>
      </c>
      <c r="BH12">
        <v>56.4</v>
      </c>
      <c r="BI12">
        <v>57.6</v>
      </c>
      <c r="BJ12">
        <v>78.5</v>
      </c>
      <c r="BK12">
        <v>101.7</v>
      </c>
      <c r="BL12">
        <v>115.7</v>
      </c>
      <c r="BM12">
        <v>114.6</v>
      </c>
      <c r="BN12">
        <v>77.8</v>
      </c>
      <c r="BO12">
        <v>91.9</v>
      </c>
      <c r="BP12">
        <v>72.9</v>
      </c>
      <c r="BQ12">
        <v>94.1</v>
      </c>
      <c r="BR12">
        <v>102.4</v>
      </c>
      <c r="BS12">
        <v>121.4</v>
      </c>
      <c r="BT12">
        <v>121.7</v>
      </c>
      <c r="BU12">
        <v>115.9</v>
      </c>
      <c r="BV12">
        <v>136.3</v>
      </c>
      <c r="BW12">
        <v>129.7</v>
      </c>
      <c r="BX12">
        <v>122.9</v>
      </c>
      <c r="BY12">
        <v>110.6</v>
      </c>
      <c r="BZ12">
        <v>128.8</v>
      </c>
      <c r="CA12">
        <v>155.1</v>
      </c>
      <c r="CB12">
        <v>93.7</v>
      </c>
      <c r="CC12">
        <v>95.7</v>
      </c>
      <c r="CD12">
        <v>98.1</v>
      </c>
      <c r="CE12">
        <v>131.2</v>
      </c>
      <c r="CF12">
        <v>104.7</v>
      </c>
      <c r="CG12" t="s">
        <v>92</v>
      </c>
      <c r="CH12" t="s">
        <v>92</v>
      </c>
      <c r="CI12" t="s">
        <v>92</v>
      </c>
      <c r="CJ12" t="s">
        <v>92</v>
      </c>
      <c r="CK12" t="s">
        <v>92</v>
      </c>
      <c r="CL12" t="s">
        <v>92</v>
      </c>
      <c r="CM12" t="s">
        <v>92</v>
      </c>
      <c r="CN12" s="5" t="s">
        <v>92</v>
      </c>
      <c r="CO12" s="5" t="s">
        <v>92</v>
      </c>
      <c r="CP12" s="5" t="s">
        <v>92</v>
      </c>
      <c r="CQ12" s="5" t="s">
        <v>92</v>
      </c>
    </row>
    <row r="13" spans="1:95" ht="15">
      <c r="A13" t="s">
        <v>90</v>
      </c>
      <c r="B13" t="s">
        <v>103</v>
      </c>
      <c r="C13" s="3" t="str">
        <f>VLOOKUP(B13,Sheet1!$A$2:$D$18,4,FALSE)</f>
        <v>17/SEP/2020</v>
      </c>
      <c r="D13">
        <v>153.2</v>
      </c>
      <c r="E13">
        <v>155.7</v>
      </c>
      <c r="F13">
        <v>136.8</v>
      </c>
      <c r="G13">
        <v>141.3</v>
      </c>
      <c r="H13">
        <v>113</v>
      </c>
      <c r="I13">
        <v>100.5</v>
      </c>
      <c r="J13">
        <v>131.1</v>
      </c>
      <c r="K13">
        <v>121.1</v>
      </c>
      <c r="L13">
        <v>91.8</v>
      </c>
      <c r="M13">
        <v>110.6</v>
      </c>
      <c r="N13">
        <v>114.3</v>
      </c>
      <c r="O13">
        <v>185.4</v>
      </c>
      <c r="P13">
        <v>127.8</v>
      </c>
      <c r="Q13">
        <v>123</v>
      </c>
      <c r="R13">
        <v>116.5</v>
      </c>
      <c r="S13">
        <v>174.1</v>
      </c>
      <c r="T13">
        <v>105.2</v>
      </c>
      <c r="U13">
        <v>123.9</v>
      </c>
      <c r="V13">
        <v>109</v>
      </c>
      <c r="W13">
        <v>231.1</v>
      </c>
      <c r="X13">
        <v>128.1</v>
      </c>
      <c r="Y13">
        <v>145.3</v>
      </c>
      <c r="Z13">
        <v>133.7</v>
      </c>
      <c r="AA13">
        <v>215.1</v>
      </c>
      <c r="AB13">
        <v>176.5</v>
      </c>
      <c r="AC13">
        <v>190.8</v>
      </c>
      <c r="AD13">
        <v>162.2</v>
      </c>
      <c r="AE13">
        <v>191.2</v>
      </c>
      <c r="AF13">
        <v>136.4</v>
      </c>
      <c r="AG13">
        <v>143.1</v>
      </c>
      <c r="AH13">
        <v>167.4</v>
      </c>
      <c r="AI13">
        <v>210</v>
      </c>
      <c r="AJ13">
        <v>125.3</v>
      </c>
      <c r="AK13">
        <v>140.5</v>
      </c>
      <c r="AL13">
        <v>167.6</v>
      </c>
      <c r="AM13">
        <v>218.2</v>
      </c>
      <c r="AN13">
        <v>118.5</v>
      </c>
      <c r="AO13">
        <v>121.4</v>
      </c>
      <c r="AP13">
        <v>113.6</v>
      </c>
      <c r="AQ13">
        <v>189.2</v>
      </c>
      <c r="AR13">
        <v>81</v>
      </c>
      <c r="AS13">
        <v>107.6</v>
      </c>
      <c r="AT13">
        <v>113.5</v>
      </c>
      <c r="AU13">
        <v>153.9</v>
      </c>
      <c r="AV13">
        <v>106.3</v>
      </c>
      <c r="AW13">
        <v>93.7</v>
      </c>
      <c r="AX13">
        <v>97.5</v>
      </c>
      <c r="AY13">
        <v>119.5</v>
      </c>
      <c r="AZ13">
        <v>59.6</v>
      </c>
      <c r="BA13">
        <v>66.7</v>
      </c>
      <c r="BB13">
        <v>76.7</v>
      </c>
      <c r="BC13">
        <v>76.2</v>
      </c>
      <c r="BD13">
        <v>41.3</v>
      </c>
      <c r="BE13">
        <v>48.1</v>
      </c>
      <c r="BF13">
        <v>44.8</v>
      </c>
      <c r="BG13">
        <v>61.4</v>
      </c>
      <c r="BH13">
        <v>56.4</v>
      </c>
      <c r="BI13">
        <v>57.6</v>
      </c>
      <c r="BJ13">
        <v>78.5</v>
      </c>
      <c r="BK13">
        <v>101.7</v>
      </c>
      <c r="BL13">
        <v>115.7</v>
      </c>
      <c r="BM13">
        <v>114.6</v>
      </c>
      <c r="BN13">
        <v>77.8</v>
      </c>
      <c r="BO13">
        <v>91.9</v>
      </c>
      <c r="BP13">
        <v>72.9</v>
      </c>
      <c r="BQ13">
        <v>94.1</v>
      </c>
      <c r="BR13">
        <v>102.4</v>
      </c>
      <c r="BS13">
        <v>121.4</v>
      </c>
      <c r="BT13">
        <v>121.7</v>
      </c>
      <c r="BU13">
        <v>115.9</v>
      </c>
      <c r="BV13">
        <v>136.3</v>
      </c>
      <c r="BW13">
        <v>129.7</v>
      </c>
      <c r="BX13">
        <v>122.9</v>
      </c>
      <c r="BY13">
        <v>110.6</v>
      </c>
      <c r="BZ13">
        <v>128.8</v>
      </c>
      <c r="CA13">
        <v>155.1</v>
      </c>
      <c r="CB13">
        <v>93.7</v>
      </c>
      <c r="CC13">
        <v>95.7</v>
      </c>
      <c r="CD13">
        <v>98.1</v>
      </c>
      <c r="CE13">
        <v>131.2</v>
      </c>
      <c r="CF13">
        <v>104.7</v>
      </c>
      <c r="CG13">
        <v>110</v>
      </c>
      <c r="CH13" t="s">
        <v>92</v>
      </c>
      <c r="CI13" t="s">
        <v>92</v>
      </c>
      <c r="CJ13" t="s">
        <v>92</v>
      </c>
      <c r="CK13" t="s">
        <v>92</v>
      </c>
      <c r="CL13" t="s">
        <v>92</v>
      </c>
      <c r="CM13" t="s">
        <v>92</v>
      </c>
      <c r="CN13" s="5" t="s">
        <v>92</v>
      </c>
      <c r="CO13" s="5" t="s">
        <v>92</v>
      </c>
      <c r="CP13" s="5" t="s">
        <v>92</v>
      </c>
      <c r="CQ13" s="5" t="s">
        <v>92</v>
      </c>
    </row>
    <row r="14" spans="1:95" ht="15">
      <c r="A14" t="s">
        <v>90</v>
      </c>
      <c r="B14" t="s">
        <v>104</v>
      </c>
      <c r="C14" s="3" t="str">
        <f>VLOOKUP(B14,Sheet1!$A$2:$D$18,4,FALSE)</f>
        <v>27/NOV/2020</v>
      </c>
      <c r="D14">
        <v>153.2</v>
      </c>
      <c r="E14">
        <v>155.7</v>
      </c>
      <c r="F14">
        <v>136.8</v>
      </c>
      <c r="G14">
        <v>141.3</v>
      </c>
      <c r="H14">
        <v>113</v>
      </c>
      <c r="I14">
        <v>100.5</v>
      </c>
      <c r="J14">
        <v>131.1</v>
      </c>
      <c r="K14">
        <v>121.1</v>
      </c>
      <c r="L14">
        <v>91.8</v>
      </c>
      <c r="M14">
        <v>110.6</v>
      </c>
      <c r="N14">
        <v>114.3</v>
      </c>
      <c r="O14">
        <v>185.4</v>
      </c>
      <c r="P14">
        <v>127.8</v>
      </c>
      <c r="Q14">
        <v>123</v>
      </c>
      <c r="R14">
        <v>116.5</v>
      </c>
      <c r="S14">
        <v>174.1</v>
      </c>
      <c r="T14">
        <v>105.2</v>
      </c>
      <c r="U14">
        <v>123.9</v>
      </c>
      <c r="V14">
        <v>109</v>
      </c>
      <c r="W14">
        <v>231.1</v>
      </c>
      <c r="X14">
        <v>128.1</v>
      </c>
      <c r="Y14">
        <v>145.3</v>
      </c>
      <c r="Z14">
        <v>133.7</v>
      </c>
      <c r="AA14">
        <v>215.1</v>
      </c>
      <c r="AB14">
        <v>176.5</v>
      </c>
      <c r="AC14">
        <v>190.8</v>
      </c>
      <c r="AD14">
        <v>162.2</v>
      </c>
      <c r="AE14">
        <v>191.2</v>
      </c>
      <c r="AF14">
        <v>136.4</v>
      </c>
      <c r="AG14">
        <v>143.1</v>
      </c>
      <c r="AH14">
        <v>167.4</v>
      </c>
      <c r="AI14">
        <v>210</v>
      </c>
      <c r="AJ14">
        <v>125.3</v>
      </c>
      <c r="AK14">
        <v>140.5</v>
      </c>
      <c r="AL14">
        <v>167.6</v>
      </c>
      <c r="AM14">
        <v>218.2</v>
      </c>
      <c r="AN14">
        <v>118.5</v>
      </c>
      <c r="AO14">
        <v>121.4</v>
      </c>
      <c r="AP14">
        <v>113.6</v>
      </c>
      <c r="AQ14">
        <v>189.2</v>
      </c>
      <c r="AR14">
        <v>81</v>
      </c>
      <c r="AS14">
        <v>107.6</v>
      </c>
      <c r="AT14">
        <v>113.5</v>
      </c>
      <c r="AU14">
        <v>153.9</v>
      </c>
      <c r="AV14">
        <v>106.3</v>
      </c>
      <c r="AW14">
        <v>93.7</v>
      </c>
      <c r="AX14">
        <v>97.5</v>
      </c>
      <c r="AY14">
        <v>119.5</v>
      </c>
      <c r="AZ14">
        <v>59.6</v>
      </c>
      <c r="BA14">
        <v>66.7</v>
      </c>
      <c r="BB14">
        <v>76.7</v>
      </c>
      <c r="BC14">
        <v>76.2</v>
      </c>
      <c r="BD14">
        <v>41.3</v>
      </c>
      <c r="BE14">
        <v>48.1</v>
      </c>
      <c r="BF14">
        <v>44.8</v>
      </c>
      <c r="BG14">
        <v>61.4</v>
      </c>
      <c r="BH14">
        <v>56.4</v>
      </c>
      <c r="BI14">
        <v>57.6</v>
      </c>
      <c r="BJ14">
        <v>78.5</v>
      </c>
      <c r="BK14">
        <v>101.7</v>
      </c>
      <c r="BL14">
        <v>115.7</v>
      </c>
      <c r="BM14">
        <v>114.6</v>
      </c>
      <c r="BN14">
        <v>77.8</v>
      </c>
      <c r="BO14">
        <v>91.9</v>
      </c>
      <c r="BP14">
        <v>72.9</v>
      </c>
      <c r="BQ14">
        <v>94.1</v>
      </c>
      <c r="BR14">
        <v>102.4</v>
      </c>
      <c r="BS14">
        <v>121.4</v>
      </c>
      <c r="BT14">
        <v>121.7</v>
      </c>
      <c r="BU14">
        <v>115.9</v>
      </c>
      <c r="BV14">
        <v>136.3</v>
      </c>
      <c r="BW14">
        <v>129.7</v>
      </c>
      <c r="BX14">
        <v>122.9</v>
      </c>
      <c r="BY14">
        <v>110.6</v>
      </c>
      <c r="BZ14">
        <v>128.8</v>
      </c>
      <c r="CA14">
        <v>155.1</v>
      </c>
      <c r="CB14">
        <v>93.7</v>
      </c>
      <c r="CC14">
        <v>95.7</v>
      </c>
      <c r="CD14">
        <v>98.1</v>
      </c>
      <c r="CE14">
        <v>131.2</v>
      </c>
      <c r="CF14">
        <v>104.7</v>
      </c>
      <c r="CG14">
        <v>110</v>
      </c>
      <c r="CH14">
        <v>114.6</v>
      </c>
      <c r="CI14" t="s">
        <v>92</v>
      </c>
      <c r="CJ14" t="s">
        <v>92</v>
      </c>
      <c r="CK14" t="s">
        <v>92</v>
      </c>
      <c r="CL14" t="s">
        <v>92</v>
      </c>
      <c r="CM14" t="s">
        <v>92</v>
      </c>
      <c r="CN14" s="5" t="s">
        <v>92</v>
      </c>
      <c r="CO14" s="5" t="s">
        <v>92</v>
      </c>
      <c r="CP14" s="5" t="s">
        <v>92</v>
      </c>
      <c r="CQ14" s="5" t="s">
        <v>92</v>
      </c>
    </row>
    <row r="15" spans="1:95" ht="15">
      <c r="A15" t="s">
        <v>90</v>
      </c>
      <c r="B15" t="s">
        <v>105</v>
      </c>
      <c r="C15" s="3" t="str">
        <f>VLOOKUP(B15,Sheet1!$A$2:$D$18,4,FALSE)</f>
        <v>24/MAR/2021</v>
      </c>
      <c r="D15">
        <v>153.2</v>
      </c>
      <c r="E15">
        <v>155.7</v>
      </c>
      <c r="F15">
        <v>136.8</v>
      </c>
      <c r="G15">
        <v>141.3</v>
      </c>
      <c r="H15">
        <v>113</v>
      </c>
      <c r="I15">
        <v>100.5</v>
      </c>
      <c r="J15">
        <v>131.1</v>
      </c>
      <c r="K15">
        <v>121.1</v>
      </c>
      <c r="L15">
        <v>91.8</v>
      </c>
      <c r="M15">
        <v>110.6</v>
      </c>
      <c r="N15">
        <v>114.3</v>
      </c>
      <c r="O15">
        <v>185.4</v>
      </c>
      <c r="P15">
        <v>127.8</v>
      </c>
      <c r="Q15">
        <v>123</v>
      </c>
      <c r="R15">
        <v>116.5</v>
      </c>
      <c r="S15">
        <v>174.1</v>
      </c>
      <c r="T15">
        <v>105.2</v>
      </c>
      <c r="U15">
        <v>123.9</v>
      </c>
      <c r="V15">
        <v>109</v>
      </c>
      <c r="W15">
        <v>231.1</v>
      </c>
      <c r="X15">
        <v>128.1</v>
      </c>
      <c r="Y15">
        <v>145.3</v>
      </c>
      <c r="Z15">
        <v>133.7</v>
      </c>
      <c r="AA15">
        <v>215.1</v>
      </c>
      <c r="AB15">
        <v>176.5</v>
      </c>
      <c r="AC15">
        <v>190.8</v>
      </c>
      <c r="AD15">
        <v>162.2</v>
      </c>
      <c r="AE15">
        <v>191.2</v>
      </c>
      <c r="AF15">
        <v>136.4</v>
      </c>
      <c r="AG15">
        <v>143.1</v>
      </c>
      <c r="AH15">
        <v>167.4</v>
      </c>
      <c r="AI15">
        <v>210</v>
      </c>
      <c r="AJ15">
        <v>125.3</v>
      </c>
      <c r="AK15">
        <v>140.5</v>
      </c>
      <c r="AL15">
        <v>167.6</v>
      </c>
      <c r="AM15">
        <v>218.2</v>
      </c>
      <c r="AN15">
        <v>118.5</v>
      </c>
      <c r="AO15">
        <v>121.4</v>
      </c>
      <c r="AP15">
        <v>113.6</v>
      </c>
      <c r="AQ15">
        <v>189.2</v>
      </c>
      <c r="AR15">
        <v>81</v>
      </c>
      <c r="AS15">
        <v>107.6</v>
      </c>
      <c r="AT15">
        <v>113.5</v>
      </c>
      <c r="AU15">
        <v>153.9</v>
      </c>
      <c r="AV15">
        <v>106.3</v>
      </c>
      <c r="AW15">
        <v>93.7</v>
      </c>
      <c r="AX15">
        <v>97.5</v>
      </c>
      <c r="AY15">
        <v>119.5</v>
      </c>
      <c r="AZ15">
        <v>59.6</v>
      </c>
      <c r="BA15">
        <v>66.7</v>
      </c>
      <c r="BB15">
        <v>76.7</v>
      </c>
      <c r="BC15">
        <v>76.2</v>
      </c>
      <c r="BD15">
        <v>41.3</v>
      </c>
      <c r="BE15">
        <v>48.1</v>
      </c>
      <c r="BF15">
        <v>44.8</v>
      </c>
      <c r="BG15">
        <v>61.4</v>
      </c>
      <c r="BH15">
        <v>56.4</v>
      </c>
      <c r="BI15">
        <v>57.6</v>
      </c>
      <c r="BJ15">
        <v>78.5</v>
      </c>
      <c r="BK15">
        <v>101.7</v>
      </c>
      <c r="BL15">
        <v>115.7</v>
      </c>
      <c r="BM15">
        <v>114.6</v>
      </c>
      <c r="BN15">
        <v>77.8</v>
      </c>
      <c r="BO15">
        <v>91.9</v>
      </c>
      <c r="BP15">
        <v>72.9</v>
      </c>
      <c r="BQ15">
        <v>94.1</v>
      </c>
      <c r="BR15">
        <v>102.4</v>
      </c>
      <c r="BS15">
        <v>121.4</v>
      </c>
      <c r="BT15">
        <v>121.7</v>
      </c>
      <c r="BU15">
        <v>115.9</v>
      </c>
      <c r="BV15">
        <v>136.3</v>
      </c>
      <c r="BW15">
        <v>129.7</v>
      </c>
      <c r="BX15">
        <v>122.9</v>
      </c>
      <c r="BY15">
        <v>110.6</v>
      </c>
      <c r="BZ15">
        <v>128.8</v>
      </c>
      <c r="CA15">
        <v>155.1</v>
      </c>
      <c r="CB15">
        <v>93.7</v>
      </c>
      <c r="CC15">
        <v>95.7</v>
      </c>
      <c r="CD15">
        <v>98.1</v>
      </c>
      <c r="CE15">
        <v>131.2</v>
      </c>
      <c r="CF15">
        <v>104.7</v>
      </c>
      <c r="CG15">
        <v>110</v>
      </c>
      <c r="CH15">
        <v>114.6</v>
      </c>
      <c r="CI15">
        <v>142.4</v>
      </c>
      <c r="CJ15" t="s">
        <v>92</v>
      </c>
      <c r="CK15" t="s">
        <v>92</v>
      </c>
      <c r="CL15" t="s">
        <v>92</v>
      </c>
      <c r="CM15" t="s">
        <v>92</v>
      </c>
      <c r="CN15" s="5" t="s">
        <v>92</v>
      </c>
      <c r="CO15" s="5" t="s">
        <v>92</v>
      </c>
      <c r="CP15" s="5" t="s">
        <v>92</v>
      </c>
      <c r="CQ15" s="5" t="s">
        <v>92</v>
      </c>
    </row>
    <row r="16" spans="1:95" ht="15">
      <c r="A16" t="s">
        <v>90</v>
      </c>
      <c r="B16" t="s">
        <v>106</v>
      </c>
      <c r="C16" s="3" t="str">
        <f>VLOOKUP(B16,Sheet1!$A$2:$D$18,4,FALSE)</f>
        <v>29/OCT/2021</v>
      </c>
      <c r="D16">
        <v>153.2</v>
      </c>
      <c r="E16">
        <v>155.7</v>
      </c>
      <c r="F16">
        <v>136.8</v>
      </c>
      <c r="G16">
        <v>141.3</v>
      </c>
      <c r="H16">
        <v>113</v>
      </c>
      <c r="I16">
        <v>100.5</v>
      </c>
      <c r="J16">
        <v>131.1</v>
      </c>
      <c r="K16">
        <v>121.1</v>
      </c>
      <c r="L16">
        <v>91.8</v>
      </c>
      <c r="M16">
        <v>110.6</v>
      </c>
      <c r="N16">
        <v>114.3</v>
      </c>
      <c r="O16">
        <v>185.4</v>
      </c>
      <c r="P16">
        <v>127.8</v>
      </c>
      <c r="Q16">
        <v>123</v>
      </c>
      <c r="R16">
        <v>116.5</v>
      </c>
      <c r="S16">
        <v>174.1</v>
      </c>
      <c r="T16">
        <v>105.2</v>
      </c>
      <c r="U16">
        <v>123.9</v>
      </c>
      <c r="V16">
        <v>109</v>
      </c>
      <c r="W16">
        <v>231.1</v>
      </c>
      <c r="X16">
        <v>128.1</v>
      </c>
      <c r="Y16">
        <v>145.3</v>
      </c>
      <c r="Z16">
        <v>133.7</v>
      </c>
      <c r="AA16">
        <v>215.1</v>
      </c>
      <c r="AB16">
        <v>176.5</v>
      </c>
      <c r="AC16">
        <v>190.8</v>
      </c>
      <c r="AD16">
        <v>162.2</v>
      </c>
      <c r="AE16">
        <v>191.2</v>
      </c>
      <c r="AF16">
        <v>136.4</v>
      </c>
      <c r="AG16">
        <v>143.1</v>
      </c>
      <c r="AH16">
        <v>167.4</v>
      </c>
      <c r="AI16">
        <v>210</v>
      </c>
      <c r="AJ16">
        <v>125.3</v>
      </c>
      <c r="AK16">
        <v>140.5</v>
      </c>
      <c r="AL16">
        <v>167.6</v>
      </c>
      <c r="AM16">
        <v>218.2</v>
      </c>
      <c r="AN16">
        <v>118.5</v>
      </c>
      <c r="AO16">
        <v>121.4</v>
      </c>
      <c r="AP16">
        <v>113.6</v>
      </c>
      <c r="AQ16">
        <v>189.2</v>
      </c>
      <c r="AR16">
        <v>81</v>
      </c>
      <c r="AS16">
        <v>107.6</v>
      </c>
      <c r="AT16">
        <v>113.5</v>
      </c>
      <c r="AU16">
        <v>153.9</v>
      </c>
      <c r="AV16">
        <v>106.3</v>
      </c>
      <c r="AW16">
        <v>93.7</v>
      </c>
      <c r="AX16">
        <v>97.5</v>
      </c>
      <c r="AY16">
        <v>119.5</v>
      </c>
      <c r="AZ16">
        <v>59.6</v>
      </c>
      <c r="BA16">
        <v>66.7</v>
      </c>
      <c r="BB16">
        <v>76.7</v>
      </c>
      <c r="BC16">
        <v>76.2</v>
      </c>
      <c r="BD16">
        <v>41.3</v>
      </c>
      <c r="BE16">
        <v>48.1</v>
      </c>
      <c r="BF16">
        <v>44.8</v>
      </c>
      <c r="BG16">
        <v>61.4</v>
      </c>
      <c r="BH16">
        <v>56.4</v>
      </c>
      <c r="BI16">
        <v>57.6</v>
      </c>
      <c r="BJ16">
        <v>78.5</v>
      </c>
      <c r="BK16">
        <v>101.7</v>
      </c>
      <c r="BL16">
        <v>115.7</v>
      </c>
      <c r="BM16">
        <v>114.6</v>
      </c>
      <c r="BN16">
        <v>77.8</v>
      </c>
      <c r="BO16">
        <v>91.9</v>
      </c>
      <c r="BP16">
        <v>72.9</v>
      </c>
      <c r="BQ16">
        <v>94.1</v>
      </c>
      <c r="BR16">
        <v>102.4</v>
      </c>
      <c r="BS16">
        <v>121.4</v>
      </c>
      <c r="BT16">
        <v>121.7</v>
      </c>
      <c r="BU16">
        <v>115.9</v>
      </c>
      <c r="BV16">
        <v>136.3</v>
      </c>
      <c r="BW16">
        <v>129.7</v>
      </c>
      <c r="BX16">
        <v>122.9</v>
      </c>
      <c r="BY16">
        <v>110.6</v>
      </c>
      <c r="BZ16">
        <v>128.8</v>
      </c>
      <c r="CA16">
        <v>155.1</v>
      </c>
      <c r="CB16">
        <v>93.7</v>
      </c>
      <c r="CC16">
        <v>95.7</v>
      </c>
      <c r="CD16">
        <v>98.1</v>
      </c>
      <c r="CE16">
        <v>131.2</v>
      </c>
      <c r="CF16">
        <v>104.7</v>
      </c>
      <c r="CG16">
        <v>110</v>
      </c>
      <c r="CH16">
        <v>114.6</v>
      </c>
      <c r="CI16">
        <v>142.4</v>
      </c>
      <c r="CJ16">
        <v>135.1</v>
      </c>
      <c r="CK16">
        <v>140.2</v>
      </c>
      <c r="CL16" t="s">
        <v>92</v>
      </c>
      <c r="CM16" t="s">
        <v>92</v>
      </c>
      <c r="CN16" s="5" t="s">
        <v>92</v>
      </c>
      <c r="CO16" s="5" t="s">
        <v>92</v>
      </c>
      <c r="CP16" s="5" t="s">
        <v>92</v>
      </c>
      <c r="CQ16" s="5" t="s">
        <v>92</v>
      </c>
    </row>
    <row r="17" spans="1:95" ht="15">
      <c r="A17" t="s">
        <v>90</v>
      </c>
      <c r="B17" t="s">
        <v>107</v>
      </c>
      <c r="C17" s="3" t="str">
        <f>VLOOKUP(B17,Sheet1!$A$2:$D$18,4,FALSE)</f>
        <v>18/NOV/2021</v>
      </c>
      <c r="D17">
        <v>153.2</v>
      </c>
      <c r="E17">
        <v>155.7</v>
      </c>
      <c r="F17">
        <v>136.8</v>
      </c>
      <c r="G17">
        <v>141.3</v>
      </c>
      <c r="H17">
        <v>113</v>
      </c>
      <c r="I17">
        <v>100.5</v>
      </c>
      <c r="J17">
        <v>131.1</v>
      </c>
      <c r="K17">
        <v>121.1</v>
      </c>
      <c r="L17">
        <v>91.8</v>
      </c>
      <c r="M17">
        <v>110.6</v>
      </c>
      <c r="N17">
        <v>114.3</v>
      </c>
      <c r="O17">
        <v>185.4</v>
      </c>
      <c r="P17">
        <v>127.8</v>
      </c>
      <c r="Q17">
        <v>123</v>
      </c>
      <c r="R17">
        <v>116.5</v>
      </c>
      <c r="S17">
        <v>174.1</v>
      </c>
      <c r="T17">
        <v>105.2</v>
      </c>
      <c r="U17">
        <v>123.9</v>
      </c>
      <c r="V17">
        <v>109</v>
      </c>
      <c r="W17">
        <v>231.1</v>
      </c>
      <c r="X17">
        <v>128.1</v>
      </c>
      <c r="Y17">
        <v>145.3</v>
      </c>
      <c r="Z17">
        <v>133.7</v>
      </c>
      <c r="AA17">
        <v>215.1</v>
      </c>
      <c r="AB17">
        <v>176.5</v>
      </c>
      <c r="AC17">
        <v>190.8</v>
      </c>
      <c r="AD17">
        <v>162.2</v>
      </c>
      <c r="AE17">
        <v>191.2</v>
      </c>
      <c r="AF17">
        <v>136.4</v>
      </c>
      <c r="AG17">
        <v>143.1</v>
      </c>
      <c r="AH17">
        <v>167.4</v>
      </c>
      <c r="AI17">
        <v>210</v>
      </c>
      <c r="AJ17">
        <v>125.3</v>
      </c>
      <c r="AK17">
        <v>140.5</v>
      </c>
      <c r="AL17">
        <v>167.6</v>
      </c>
      <c r="AM17">
        <v>218.2</v>
      </c>
      <c r="AN17">
        <v>118.5</v>
      </c>
      <c r="AO17">
        <v>121.4</v>
      </c>
      <c r="AP17">
        <v>113.6</v>
      </c>
      <c r="AQ17">
        <v>189.2</v>
      </c>
      <c r="AR17">
        <v>81</v>
      </c>
      <c r="AS17">
        <v>107.6</v>
      </c>
      <c r="AT17">
        <v>113.5</v>
      </c>
      <c r="AU17">
        <v>153.9</v>
      </c>
      <c r="AV17">
        <v>106.3</v>
      </c>
      <c r="AW17">
        <v>93.7</v>
      </c>
      <c r="AX17">
        <v>97.5</v>
      </c>
      <c r="AY17">
        <v>119.5</v>
      </c>
      <c r="AZ17">
        <v>59.6</v>
      </c>
      <c r="BA17">
        <v>66.7</v>
      </c>
      <c r="BB17">
        <v>76.7</v>
      </c>
      <c r="BC17">
        <v>76.2</v>
      </c>
      <c r="BD17">
        <v>41.3</v>
      </c>
      <c r="BE17">
        <v>48.1</v>
      </c>
      <c r="BF17">
        <v>44.8</v>
      </c>
      <c r="BG17">
        <v>61.4</v>
      </c>
      <c r="BH17">
        <v>56.4</v>
      </c>
      <c r="BI17">
        <v>57.6</v>
      </c>
      <c r="BJ17">
        <v>78.5</v>
      </c>
      <c r="BK17">
        <v>101.7</v>
      </c>
      <c r="BL17">
        <v>115.7</v>
      </c>
      <c r="BM17">
        <v>114.6</v>
      </c>
      <c r="BN17">
        <v>77.8</v>
      </c>
      <c r="BO17">
        <v>91.9</v>
      </c>
      <c r="BP17">
        <v>72.9</v>
      </c>
      <c r="BQ17">
        <v>94.1</v>
      </c>
      <c r="BR17">
        <v>102.4</v>
      </c>
      <c r="BS17">
        <v>121.4</v>
      </c>
      <c r="BT17">
        <v>121.7</v>
      </c>
      <c r="BU17">
        <v>115.9</v>
      </c>
      <c r="BV17">
        <v>136.3</v>
      </c>
      <c r="BW17">
        <v>129.7</v>
      </c>
      <c r="BX17">
        <v>122.9</v>
      </c>
      <c r="BY17">
        <v>110.6</v>
      </c>
      <c r="BZ17">
        <v>128.8</v>
      </c>
      <c r="CA17">
        <v>155.1</v>
      </c>
      <c r="CB17">
        <v>93.7</v>
      </c>
      <c r="CC17">
        <v>95.7</v>
      </c>
      <c r="CD17">
        <v>98.1</v>
      </c>
      <c r="CE17">
        <v>131.2</v>
      </c>
      <c r="CF17">
        <v>104.7</v>
      </c>
      <c r="CG17">
        <v>110</v>
      </c>
      <c r="CH17">
        <v>114.6</v>
      </c>
      <c r="CI17">
        <v>142.4</v>
      </c>
      <c r="CJ17">
        <v>135.1</v>
      </c>
      <c r="CK17">
        <v>140.2</v>
      </c>
      <c r="CL17">
        <v>107.6</v>
      </c>
      <c r="CM17" t="s">
        <v>92</v>
      </c>
      <c r="CN17" s="5" t="s">
        <v>92</v>
      </c>
      <c r="CO17" s="5" t="s">
        <v>92</v>
      </c>
      <c r="CP17" s="5" t="s">
        <v>92</v>
      </c>
      <c r="CQ17" t="s">
        <v>92</v>
      </c>
    </row>
    <row r="18" spans="1:95" ht="15">
      <c r="A18" t="s">
        <v>90</v>
      </c>
      <c r="B18" t="s">
        <v>108</v>
      </c>
      <c r="C18" s="3" t="str">
        <f>VLOOKUP(B18,Sheet1!$A$2:$D$18,4,FALSE)</f>
        <v>11/MAR/2022</v>
      </c>
      <c r="D18">
        <v>153.2</v>
      </c>
      <c r="E18">
        <v>155.7</v>
      </c>
      <c r="F18">
        <v>136.8</v>
      </c>
      <c r="G18">
        <v>141.3</v>
      </c>
      <c r="H18">
        <v>113</v>
      </c>
      <c r="I18">
        <v>100.5</v>
      </c>
      <c r="J18">
        <v>131.1</v>
      </c>
      <c r="K18">
        <v>121.1</v>
      </c>
      <c r="L18">
        <v>91.8</v>
      </c>
      <c r="M18">
        <v>110.6</v>
      </c>
      <c r="N18">
        <v>114.3</v>
      </c>
      <c r="O18">
        <v>185.4</v>
      </c>
      <c r="P18">
        <v>127.8</v>
      </c>
      <c r="Q18">
        <v>123</v>
      </c>
      <c r="R18">
        <v>116.5</v>
      </c>
      <c r="S18">
        <v>174.1</v>
      </c>
      <c r="T18">
        <v>105.2</v>
      </c>
      <c r="U18">
        <v>123.9</v>
      </c>
      <c r="V18">
        <v>109</v>
      </c>
      <c r="W18">
        <v>231.1</v>
      </c>
      <c r="X18">
        <v>128.1</v>
      </c>
      <c r="Y18">
        <v>145.3</v>
      </c>
      <c r="Z18">
        <v>133.7</v>
      </c>
      <c r="AA18">
        <v>215.1</v>
      </c>
      <c r="AB18">
        <v>176.5</v>
      </c>
      <c r="AC18">
        <v>190.8</v>
      </c>
      <c r="AD18">
        <v>162.2</v>
      </c>
      <c r="AE18">
        <v>191.2</v>
      </c>
      <c r="AF18">
        <v>136.4</v>
      </c>
      <c r="AG18">
        <v>143.1</v>
      </c>
      <c r="AH18">
        <v>167.4</v>
      </c>
      <c r="AI18">
        <v>210</v>
      </c>
      <c r="AJ18">
        <v>125.3</v>
      </c>
      <c r="AK18">
        <v>140.5</v>
      </c>
      <c r="AL18">
        <v>167.6</v>
      </c>
      <c r="AM18">
        <v>218.2</v>
      </c>
      <c r="AN18">
        <v>118.5</v>
      </c>
      <c r="AO18">
        <v>121.4</v>
      </c>
      <c r="AP18">
        <v>113.6</v>
      </c>
      <c r="AQ18">
        <v>189.2</v>
      </c>
      <c r="AR18">
        <v>81</v>
      </c>
      <c r="AS18">
        <v>107.6</v>
      </c>
      <c r="AT18">
        <v>113.5</v>
      </c>
      <c r="AU18">
        <v>153.9</v>
      </c>
      <c r="AV18">
        <v>106.3</v>
      </c>
      <c r="AW18">
        <v>93.7</v>
      </c>
      <c r="AX18">
        <v>97.5</v>
      </c>
      <c r="AY18">
        <v>119.5</v>
      </c>
      <c r="AZ18">
        <v>59.6</v>
      </c>
      <c r="BA18">
        <v>66.7</v>
      </c>
      <c r="BB18">
        <v>76.7</v>
      </c>
      <c r="BC18">
        <v>76.2</v>
      </c>
      <c r="BD18">
        <v>41.3</v>
      </c>
      <c r="BE18">
        <v>48.1</v>
      </c>
      <c r="BF18">
        <v>44.8</v>
      </c>
      <c r="BG18">
        <v>61.4</v>
      </c>
      <c r="BH18">
        <v>56.4</v>
      </c>
      <c r="BI18">
        <v>57.6</v>
      </c>
      <c r="BJ18">
        <v>78.5</v>
      </c>
      <c r="BK18">
        <v>101.7</v>
      </c>
      <c r="BL18">
        <v>115.7</v>
      </c>
      <c r="BM18">
        <v>114.6</v>
      </c>
      <c r="BN18">
        <v>77.8</v>
      </c>
      <c r="BO18">
        <v>91.9</v>
      </c>
      <c r="BP18">
        <v>72.9</v>
      </c>
      <c r="BQ18">
        <v>94.1</v>
      </c>
      <c r="BR18">
        <v>102.4</v>
      </c>
      <c r="BS18">
        <v>121.4</v>
      </c>
      <c r="BT18">
        <v>121.7</v>
      </c>
      <c r="BU18">
        <v>115.9</v>
      </c>
      <c r="BV18">
        <v>136.3</v>
      </c>
      <c r="BW18">
        <v>129.7</v>
      </c>
      <c r="BX18">
        <v>122.9</v>
      </c>
      <c r="BY18">
        <v>110.6</v>
      </c>
      <c r="BZ18">
        <v>128.8</v>
      </c>
      <c r="CA18">
        <v>155.1</v>
      </c>
      <c r="CB18">
        <v>93.7</v>
      </c>
      <c r="CC18">
        <v>95.7</v>
      </c>
      <c r="CD18">
        <v>98.1</v>
      </c>
      <c r="CE18">
        <v>131.2</v>
      </c>
      <c r="CF18">
        <v>104.7</v>
      </c>
      <c r="CG18">
        <v>110</v>
      </c>
      <c r="CH18">
        <v>114.6</v>
      </c>
      <c r="CI18">
        <v>142.4</v>
      </c>
      <c r="CJ18">
        <v>135.1</v>
      </c>
      <c r="CK18">
        <v>140.2</v>
      </c>
      <c r="CL18">
        <v>107.6</v>
      </c>
      <c r="CM18">
        <v>150.4</v>
      </c>
      <c r="CN18" t="s">
        <v>92</v>
      </c>
      <c r="CO18" s="5" t="s">
        <v>92</v>
      </c>
      <c r="CP18" s="5" t="s">
        <v>92</v>
      </c>
      <c r="CQ18" s="5" t="s">
        <v>92</v>
      </c>
    </row>
    <row r="19" spans="3:95" s="7" customFormat="1" ht="15">
      <c r="C19" s="3">
        <v>44742</v>
      </c>
      <c r="D19" s="7">
        <v>154.2</v>
      </c>
      <c r="E19" s="7">
        <v>156.7</v>
      </c>
      <c r="F19" s="7">
        <v>137.6</v>
      </c>
      <c r="G19" s="7">
        <v>142.2</v>
      </c>
      <c r="H19" s="7">
        <v>113.7</v>
      </c>
      <c r="I19" s="7">
        <v>101.1</v>
      </c>
      <c r="J19" s="7">
        <v>131.9</v>
      </c>
      <c r="K19" s="7">
        <v>121.8</v>
      </c>
      <c r="L19" s="7">
        <v>92.3</v>
      </c>
      <c r="M19" s="7">
        <v>111.3</v>
      </c>
      <c r="N19" s="7">
        <v>115</v>
      </c>
      <c r="O19" s="7">
        <v>186.5</v>
      </c>
      <c r="P19" s="7">
        <v>128.6</v>
      </c>
      <c r="Q19" s="7">
        <v>123.8</v>
      </c>
      <c r="R19" s="7">
        <v>117.2</v>
      </c>
      <c r="S19" s="7">
        <v>175.2</v>
      </c>
      <c r="T19" s="7">
        <v>105.9</v>
      </c>
      <c r="U19" s="7">
        <v>124.6</v>
      </c>
      <c r="V19" s="7">
        <v>109.7</v>
      </c>
      <c r="W19" s="7">
        <v>232.5</v>
      </c>
      <c r="X19" s="7">
        <v>128.9</v>
      </c>
      <c r="Y19" s="7">
        <v>146.2</v>
      </c>
      <c r="Z19" s="7">
        <v>134.6</v>
      </c>
      <c r="AA19" s="7">
        <v>216.4</v>
      </c>
      <c r="AB19" s="7">
        <v>177.6</v>
      </c>
      <c r="AC19" s="7">
        <v>192</v>
      </c>
      <c r="AD19" s="7">
        <v>163.2</v>
      </c>
      <c r="AE19" s="7">
        <v>192.4</v>
      </c>
      <c r="AF19" s="7">
        <v>137.2</v>
      </c>
      <c r="AG19" s="7">
        <v>144</v>
      </c>
      <c r="AH19" s="7">
        <v>168.4</v>
      </c>
      <c r="AI19" s="7">
        <v>211.3</v>
      </c>
      <c r="AJ19" s="7">
        <v>126</v>
      </c>
      <c r="AK19" s="7">
        <v>141.4</v>
      </c>
      <c r="AL19" s="7">
        <v>168.6</v>
      </c>
      <c r="AM19" s="7">
        <v>219.5</v>
      </c>
      <c r="AN19" s="7">
        <v>119.2</v>
      </c>
      <c r="AO19" s="7">
        <v>122.2</v>
      </c>
      <c r="AP19" s="7">
        <v>114.3</v>
      </c>
      <c r="AQ19" s="7">
        <v>190.4</v>
      </c>
      <c r="AR19" s="7">
        <v>81.5</v>
      </c>
      <c r="AS19" s="7">
        <v>108.2</v>
      </c>
      <c r="AT19" s="7">
        <v>114.2</v>
      </c>
      <c r="AU19" s="7">
        <v>154.9</v>
      </c>
      <c r="AV19" s="7">
        <v>107</v>
      </c>
      <c r="AW19" s="7">
        <v>94.2</v>
      </c>
      <c r="AX19" s="7">
        <v>98.1</v>
      </c>
      <c r="AY19" s="7">
        <v>120.2</v>
      </c>
      <c r="AZ19" s="7">
        <v>65.4</v>
      </c>
      <c r="BA19" s="7">
        <v>76.1</v>
      </c>
      <c r="BB19" s="7">
        <v>76.8</v>
      </c>
      <c r="BC19" s="7">
        <v>64.9</v>
      </c>
      <c r="BD19" s="7">
        <v>45.2</v>
      </c>
      <c r="BE19" s="7">
        <v>50.2</v>
      </c>
      <c r="BF19" s="7">
        <v>43.8</v>
      </c>
      <c r="BG19" s="7">
        <v>56.7</v>
      </c>
      <c r="BH19" s="7">
        <v>57.6</v>
      </c>
      <c r="BI19" s="7">
        <v>63.6</v>
      </c>
      <c r="BJ19" s="7">
        <v>88.5</v>
      </c>
      <c r="BK19" s="7">
        <v>87.5</v>
      </c>
      <c r="BL19" s="7">
        <v>131.8</v>
      </c>
      <c r="BM19" s="7">
        <v>110.1</v>
      </c>
      <c r="BN19" s="7">
        <v>77.3</v>
      </c>
      <c r="BO19" s="7">
        <v>80.9</v>
      </c>
      <c r="BP19" s="7">
        <v>79.1</v>
      </c>
      <c r="BQ19" s="7">
        <v>90.7</v>
      </c>
      <c r="BR19" s="7">
        <v>98.6</v>
      </c>
      <c r="BS19" s="7">
        <v>117</v>
      </c>
      <c r="BT19" s="7">
        <v>120.8</v>
      </c>
      <c r="BU19" s="7">
        <v>115.5</v>
      </c>
      <c r="BV19" s="7">
        <v>140.3</v>
      </c>
      <c r="BW19" s="7">
        <v>125.2</v>
      </c>
      <c r="BX19" s="7">
        <v>122</v>
      </c>
      <c r="BY19" s="7">
        <v>107.8</v>
      </c>
      <c r="BZ19" s="7">
        <v>124</v>
      </c>
      <c r="CA19" s="7">
        <v>150.2</v>
      </c>
      <c r="CB19" s="7">
        <v>94.4</v>
      </c>
      <c r="CC19" s="7">
        <v>97.8</v>
      </c>
      <c r="CD19" s="7">
        <v>96</v>
      </c>
      <c r="CE19" s="7">
        <v>129.8</v>
      </c>
      <c r="CF19" s="7">
        <v>112.7</v>
      </c>
      <c r="CG19" s="7">
        <v>107.7</v>
      </c>
      <c r="CH19" s="7">
        <v>119.5</v>
      </c>
      <c r="CI19" s="7">
        <v>143.2</v>
      </c>
      <c r="CJ19" s="7">
        <v>137.1</v>
      </c>
      <c r="CK19" s="7">
        <v>148.9</v>
      </c>
      <c r="CL19" s="7">
        <v>108.1</v>
      </c>
      <c r="CM19" s="7">
        <v>146.8</v>
      </c>
      <c r="CN19" s="7">
        <v>119.7</v>
      </c>
      <c r="CO19" s="7" t="s">
        <v>92</v>
      </c>
      <c r="CP19" s="7" t="s">
        <v>92</v>
      </c>
      <c r="CQ19" s="7" t="s">
        <v>92</v>
      </c>
    </row>
    <row r="20" spans="3:95" s="7" customFormat="1" ht="15">
      <c r="C20" s="8">
        <v>44748</v>
      </c>
      <c r="BT20" s="7">
        <v>120.8</v>
      </c>
      <c r="BU20" s="7">
        <v>115.5</v>
      </c>
      <c r="BV20" s="7">
        <v>140.3</v>
      </c>
      <c r="BW20" s="7">
        <v>125.2</v>
      </c>
      <c r="BX20" s="7">
        <v>122</v>
      </c>
      <c r="BY20" s="7">
        <v>107.8</v>
      </c>
      <c r="BZ20" s="7">
        <v>124</v>
      </c>
      <c r="CA20" s="7">
        <v>150.2</v>
      </c>
      <c r="CB20" s="7">
        <v>94.4</v>
      </c>
      <c r="CC20" s="7">
        <v>97.8</v>
      </c>
      <c r="CD20" s="7">
        <v>96</v>
      </c>
      <c r="CE20" s="7">
        <v>129.8</v>
      </c>
      <c r="CF20" s="7">
        <v>112.7</v>
      </c>
      <c r="CG20" s="7">
        <v>107.7</v>
      </c>
      <c r="CH20" s="7">
        <v>119.5</v>
      </c>
      <c r="CI20" s="7">
        <v>143.2</v>
      </c>
      <c r="CJ20" s="7">
        <v>137.1</v>
      </c>
      <c r="CK20" s="7">
        <v>148.9</v>
      </c>
      <c r="CL20" s="7">
        <v>108.1</v>
      </c>
      <c r="CM20" s="7">
        <v>146.8</v>
      </c>
      <c r="CN20" s="7">
        <v>119.7</v>
      </c>
      <c r="CO20" s="5" t="s">
        <v>92</v>
      </c>
      <c r="CP20" s="5" t="s">
        <v>92</v>
      </c>
      <c r="CQ20" s="7" t="s">
        <v>92</v>
      </c>
    </row>
    <row r="21" spans="3:95" s="7" customFormat="1" ht="15">
      <c r="C21" s="8">
        <v>44797</v>
      </c>
      <c r="BT21" s="7">
        <v>120.8</v>
      </c>
      <c r="BU21" s="7">
        <v>115.5</v>
      </c>
      <c r="BV21" s="7">
        <v>140.3</v>
      </c>
      <c r="BW21" s="7">
        <v>125.2</v>
      </c>
      <c r="BX21" s="7">
        <v>122</v>
      </c>
      <c r="BY21" s="7">
        <v>107.8</v>
      </c>
      <c r="BZ21" s="7">
        <v>124</v>
      </c>
      <c r="CA21" s="7">
        <v>150.2</v>
      </c>
      <c r="CB21" s="7">
        <v>94.4</v>
      </c>
      <c r="CC21" s="7">
        <v>97.8</v>
      </c>
      <c r="CD21" s="7">
        <v>96</v>
      </c>
      <c r="CE21" s="7">
        <v>129.8</v>
      </c>
      <c r="CF21" s="7">
        <v>112.7</v>
      </c>
      <c r="CG21" s="7">
        <v>107.7</v>
      </c>
      <c r="CH21" s="7">
        <v>119.5</v>
      </c>
      <c r="CI21" s="7">
        <v>143.2</v>
      </c>
      <c r="CJ21" s="7">
        <v>137.1</v>
      </c>
      <c r="CK21" s="7">
        <v>150</v>
      </c>
      <c r="CL21" s="7">
        <v>107.9</v>
      </c>
      <c r="CM21" s="7">
        <v>149</v>
      </c>
      <c r="CN21" s="7">
        <v>126.6</v>
      </c>
      <c r="CO21" s="5">
        <v>109.3</v>
      </c>
      <c r="CP21" s="5" t="s">
        <v>92</v>
      </c>
      <c r="CQ21" s="7" t="s">
        <v>92</v>
      </c>
    </row>
    <row r="22" spans="3:95" s="7" customFormat="1" ht="15">
      <c r="C22" s="8">
        <v>44852</v>
      </c>
      <c r="BT22" s="7">
        <v>120.8</v>
      </c>
      <c r="BU22" s="7">
        <v>115.5</v>
      </c>
      <c r="BV22" s="7">
        <v>140.3</v>
      </c>
      <c r="BW22" s="7">
        <v>125.2</v>
      </c>
      <c r="BX22" s="7">
        <v>122</v>
      </c>
      <c r="BY22" s="7">
        <v>107.8</v>
      </c>
      <c r="BZ22" s="7">
        <v>124</v>
      </c>
      <c r="CA22" s="7">
        <v>150.2</v>
      </c>
      <c r="CB22" s="7">
        <v>94.4</v>
      </c>
      <c r="CC22" s="7">
        <v>97.8</v>
      </c>
      <c r="CD22" s="7">
        <v>96</v>
      </c>
      <c r="CE22" s="7">
        <v>129.8</v>
      </c>
      <c r="CF22" s="7">
        <v>112.7</v>
      </c>
      <c r="CG22" s="7">
        <v>107.7</v>
      </c>
      <c r="CH22" s="7">
        <v>119.5</v>
      </c>
      <c r="CI22" s="7">
        <v>143.2</v>
      </c>
      <c r="CJ22" s="7">
        <v>137.1</v>
      </c>
      <c r="CK22" s="7">
        <v>150</v>
      </c>
      <c r="CL22" s="7">
        <v>107.9</v>
      </c>
      <c r="CM22" s="7">
        <v>149</v>
      </c>
      <c r="CN22" s="7">
        <v>126.6</v>
      </c>
      <c r="CO22" s="5">
        <v>109.3</v>
      </c>
      <c r="CP22" s="5" t="s">
        <v>92</v>
      </c>
      <c r="CQ22" s="7" t="s">
        <v>92</v>
      </c>
    </row>
    <row r="23" spans="3:95" s="7" customFormat="1" ht="15">
      <c r="C23" s="8">
        <v>44860</v>
      </c>
      <c r="BT23" s="7">
        <v>120.8</v>
      </c>
      <c r="BU23" s="7">
        <v>115.5</v>
      </c>
      <c r="BV23" s="7">
        <v>140.3</v>
      </c>
      <c r="BW23" s="7">
        <v>125.2</v>
      </c>
      <c r="BX23" s="7">
        <v>122</v>
      </c>
      <c r="BY23" s="7">
        <v>107.8</v>
      </c>
      <c r="BZ23" s="7">
        <v>124</v>
      </c>
      <c r="CA23" s="7">
        <v>150.2</v>
      </c>
      <c r="CB23" s="7">
        <v>94.4</v>
      </c>
      <c r="CC23" s="7">
        <v>97.8</v>
      </c>
      <c r="CD23" s="7">
        <v>96</v>
      </c>
      <c r="CE23" s="7">
        <v>129.8</v>
      </c>
      <c r="CF23" s="7">
        <v>112.7</v>
      </c>
      <c r="CG23" s="7">
        <v>107.7</v>
      </c>
      <c r="CH23" s="7">
        <v>119.5</v>
      </c>
      <c r="CI23" s="7">
        <v>143.2</v>
      </c>
      <c r="CJ23" s="7">
        <v>137.1</v>
      </c>
      <c r="CK23" s="7">
        <v>150</v>
      </c>
      <c r="CL23" s="7">
        <v>108.3</v>
      </c>
      <c r="CM23" s="7">
        <v>150.2</v>
      </c>
      <c r="CN23" s="7">
        <v>127</v>
      </c>
      <c r="CO23" s="5">
        <v>114.6</v>
      </c>
      <c r="CP23" s="5" t="s">
        <v>92</v>
      </c>
      <c r="CQ23" s="7" t="s">
        <v>92</v>
      </c>
    </row>
    <row r="24" spans="3:95" s="7" customFormat="1" ht="15">
      <c r="C24" s="8">
        <v>44889</v>
      </c>
      <c r="BT24" s="7">
        <v>120.8</v>
      </c>
      <c r="BU24" s="7">
        <v>115.5</v>
      </c>
      <c r="BV24" s="7">
        <v>140.3</v>
      </c>
      <c r="BW24" s="7">
        <v>125.2</v>
      </c>
      <c r="BX24" s="7">
        <v>122</v>
      </c>
      <c r="BY24" s="7">
        <v>107.8</v>
      </c>
      <c r="BZ24" s="7">
        <v>124</v>
      </c>
      <c r="CA24" s="7">
        <v>150.2</v>
      </c>
      <c r="CB24" s="7">
        <v>94.4</v>
      </c>
      <c r="CC24" s="7">
        <v>97.8</v>
      </c>
      <c r="CD24" s="7">
        <v>96</v>
      </c>
      <c r="CE24" s="7">
        <v>129.8</v>
      </c>
      <c r="CF24" s="7">
        <v>112.7</v>
      </c>
      <c r="CG24" s="7">
        <v>107.7</v>
      </c>
      <c r="CH24" s="7">
        <v>119.5</v>
      </c>
      <c r="CI24" s="7">
        <v>143.2</v>
      </c>
      <c r="CJ24" s="7">
        <v>137.1</v>
      </c>
      <c r="CK24" s="7">
        <v>150</v>
      </c>
      <c r="CL24" s="7">
        <v>108.4</v>
      </c>
      <c r="CM24" s="7">
        <v>150.2</v>
      </c>
      <c r="CN24" s="7">
        <v>127</v>
      </c>
      <c r="CO24" s="5">
        <v>114.3</v>
      </c>
      <c r="CP24" s="5">
        <v>104.7</v>
      </c>
      <c r="CQ24" s="7" t="s">
        <v>92</v>
      </c>
    </row>
    <row r="25" spans="3:95" s="7" customFormat="1" ht="15">
      <c r="C25" s="8">
        <v>44917</v>
      </c>
      <c r="BT25" s="7">
        <v>120.8</v>
      </c>
      <c r="BU25" s="7">
        <v>115.5</v>
      </c>
      <c r="BV25" s="7">
        <v>140.3</v>
      </c>
      <c r="BW25" s="7">
        <v>125.2</v>
      </c>
      <c r="BX25" s="7">
        <v>122</v>
      </c>
      <c r="BY25" s="7">
        <v>107.8</v>
      </c>
      <c r="BZ25" s="7">
        <v>124</v>
      </c>
      <c r="CA25" s="7">
        <v>150.2</v>
      </c>
      <c r="CB25" s="7">
        <v>94.4</v>
      </c>
      <c r="CC25" s="7">
        <v>97.8</v>
      </c>
      <c r="CD25" s="7">
        <v>96</v>
      </c>
      <c r="CE25" s="7">
        <v>129.8</v>
      </c>
      <c r="CF25" s="7">
        <v>112.7</v>
      </c>
      <c r="CG25" s="7">
        <v>107.7</v>
      </c>
      <c r="CH25" s="7">
        <v>119.5</v>
      </c>
      <c r="CI25" s="7">
        <v>143.2</v>
      </c>
      <c r="CJ25" s="7">
        <v>137.1</v>
      </c>
      <c r="CK25" s="7">
        <v>150</v>
      </c>
      <c r="CL25" s="7">
        <v>108.4</v>
      </c>
      <c r="CM25" s="7">
        <v>150.2</v>
      </c>
      <c r="CN25" s="7">
        <v>127</v>
      </c>
      <c r="CO25" s="5">
        <v>114.7</v>
      </c>
      <c r="CP25" s="5">
        <v>107.8</v>
      </c>
      <c r="CQ25" s="7" t="s">
        <v>92</v>
      </c>
    </row>
    <row r="26" spans="3:95" s="7" customFormat="1" ht="15">
      <c r="C26" s="8">
        <v>44959</v>
      </c>
      <c r="BT26" s="7">
        <v>120.8</v>
      </c>
      <c r="BU26" s="7">
        <v>115.5</v>
      </c>
      <c r="BV26" s="7">
        <v>140.3</v>
      </c>
      <c r="BW26" s="7">
        <v>125.2</v>
      </c>
      <c r="BX26" s="7">
        <v>122</v>
      </c>
      <c r="BY26" s="7">
        <v>107.8</v>
      </c>
      <c r="BZ26" s="7">
        <v>124</v>
      </c>
      <c r="CA26" s="7">
        <v>150.2</v>
      </c>
      <c r="CB26" s="7">
        <v>94.4</v>
      </c>
      <c r="CC26" s="7">
        <v>97.8</v>
      </c>
      <c r="CD26" s="7">
        <v>96</v>
      </c>
      <c r="CE26" s="7">
        <v>129.8</v>
      </c>
      <c r="CF26" s="7">
        <v>112.7</v>
      </c>
      <c r="CG26" s="7">
        <v>107.7</v>
      </c>
      <c r="CH26" s="7">
        <v>119.5</v>
      </c>
      <c r="CI26" s="7">
        <v>143.2</v>
      </c>
      <c r="CJ26" s="7">
        <v>137.1</v>
      </c>
      <c r="CK26" s="7">
        <v>150</v>
      </c>
      <c r="CL26" s="7">
        <v>108.4</v>
      </c>
      <c r="CM26" s="7">
        <v>150.2</v>
      </c>
      <c r="CN26" s="7">
        <v>126.8</v>
      </c>
      <c r="CO26" s="5">
        <v>114.6</v>
      </c>
      <c r="CP26" s="5">
        <v>108.1</v>
      </c>
      <c r="CQ26" s="7" t="s">
        <v>92</v>
      </c>
    </row>
    <row r="27" spans="3:95" s="7" customFormat="1" ht="15">
      <c r="C27" s="8">
        <v>44986</v>
      </c>
      <c r="BT27" s="7">
        <v>120.8</v>
      </c>
      <c r="BU27" s="7">
        <v>115.5</v>
      </c>
      <c r="BV27" s="7">
        <v>140.3</v>
      </c>
      <c r="BW27" s="7">
        <v>125.2</v>
      </c>
      <c r="BX27" s="7">
        <v>122</v>
      </c>
      <c r="BY27" s="7">
        <v>107.8</v>
      </c>
      <c r="BZ27" s="7">
        <v>124</v>
      </c>
      <c r="CA27" s="7">
        <v>150.2</v>
      </c>
      <c r="CB27" s="7">
        <v>94.4</v>
      </c>
      <c r="CC27" s="7">
        <v>97.8</v>
      </c>
      <c r="CD27" s="7">
        <v>96</v>
      </c>
      <c r="CE27" s="7">
        <v>129.8</v>
      </c>
      <c r="CF27" s="7">
        <v>112.7</v>
      </c>
      <c r="CG27" s="7">
        <v>107.7</v>
      </c>
      <c r="CH27" s="7">
        <v>119.5</v>
      </c>
      <c r="CI27" s="7">
        <v>143.2</v>
      </c>
      <c r="CJ27" s="7">
        <v>137.1</v>
      </c>
      <c r="CK27" s="7">
        <v>150</v>
      </c>
      <c r="CL27" s="7">
        <v>108.4</v>
      </c>
      <c r="CM27" s="7">
        <v>150.2</v>
      </c>
      <c r="CN27" s="7">
        <v>126.8</v>
      </c>
      <c r="CO27" s="5">
        <v>114.6</v>
      </c>
      <c r="CP27" s="5">
        <v>108.2</v>
      </c>
      <c r="CQ27" s="5">
        <v>106.5</v>
      </c>
    </row>
    <row r="28" spans="3:95" s="7" customFormat="1" ht="15">
      <c r="C28" s="8">
        <v>45020</v>
      </c>
      <c r="BT28" s="7">
        <v>120.8</v>
      </c>
      <c r="BU28" s="7">
        <v>115.5</v>
      </c>
      <c r="BV28" s="7">
        <v>140.3</v>
      </c>
      <c r="BW28" s="7">
        <v>125.2</v>
      </c>
      <c r="BX28" s="7">
        <v>122</v>
      </c>
      <c r="BY28" s="7">
        <v>107.8</v>
      </c>
      <c r="BZ28" s="7">
        <v>124</v>
      </c>
      <c r="CA28" s="7">
        <v>150.2</v>
      </c>
      <c r="CB28" s="7">
        <v>94.4</v>
      </c>
      <c r="CC28" s="7">
        <v>97.8</v>
      </c>
      <c r="CD28" s="7">
        <v>96</v>
      </c>
      <c r="CE28" s="7">
        <v>129.8</v>
      </c>
      <c r="CF28" s="7">
        <v>112.7</v>
      </c>
      <c r="CG28" s="7">
        <v>107.7</v>
      </c>
      <c r="CH28" s="7">
        <v>119.5</v>
      </c>
      <c r="CI28" s="7">
        <v>143.2</v>
      </c>
      <c r="CJ28" s="7">
        <v>137.1</v>
      </c>
      <c r="CK28" s="7">
        <v>150</v>
      </c>
      <c r="CL28" s="7">
        <v>108.4</v>
      </c>
      <c r="CM28" s="7">
        <v>150.2</v>
      </c>
      <c r="CN28" s="7">
        <v>126.9</v>
      </c>
      <c r="CO28" s="5">
        <v>114.8</v>
      </c>
      <c r="CP28" s="5">
        <v>109.1</v>
      </c>
      <c r="CQ28" s="5">
        <v>111.3</v>
      </c>
    </row>
    <row r="29" spans="3:95" s="7" customFormat="1" ht="15">
      <c r="C29" s="8">
        <v>45038</v>
      </c>
      <c r="BT29" s="7">
        <v>120.8</v>
      </c>
      <c r="BU29" s="7">
        <v>115.5</v>
      </c>
      <c r="BV29" s="7">
        <v>140.3</v>
      </c>
      <c r="BW29" s="7">
        <v>125.2</v>
      </c>
      <c r="BX29" s="7">
        <v>122</v>
      </c>
      <c r="BY29" s="7">
        <v>107.8</v>
      </c>
      <c r="BZ29" s="7">
        <v>124</v>
      </c>
      <c r="CA29" s="7">
        <v>150.2</v>
      </c>
      <c r="CB29" s="7">
        <v>94.4</v>
      </c>
      <c r="CC29" s="7">
        <v>97.8</v>
      </c>
      <c r="CD29" s="7">
        <v>96</v>
      </c>
      <c r="CE29" s="7">
        <v>129.8</v>
      </c>
      <c r="CF29" s="7">
        <v>112.7</v>
      </c>
      <c r="CG29" s="7">
        <v>107.7</v>
      </c>
      <c r="CH29" s="7">
        <v>119.5</v>
      </c>
      <c r="CI29" s="7">
        <v>143.2</v>
      </c>
      <c r="CJ29" s="7">
        <v>137.1</v>
      </c>
      <c r="CK29" s="7">
        <v>150</v>
      </c>
      <c r="CL29" s="7">
        <v>108.4</v>
      </c>
      <c r="CM29" s="7">
        <v>150.2</v>
      </c>
      <c r="CN29" s="7">
        <v>126.9</v>
      </c>
      <c r="CO29" s="5">
        <v>114.8</v>
      </c>
      <c r="CP29" s="5">
        <v>109.1</v>
      </c>
      <c r="CQ29" s="5">
        <v>111.4</v>
      </c>
    </row>
    <row r="30" spans="79:80" ht="15">
      <c r="CA30" s="3" t="s">
        <v>135</v>
      </c>
      <c r="CB30" s="2">
        <f aca="true" t="shared" si="0" ref="CB30:CB42">ROUND((CB7/BX7-1)*100,1)</f>
        <v>-23.8</v>
      </c>
    </row>
    <row r="31" spans="79:81" ht="15">
      <c r="CA31" s="3" t="s">
        <v>136</v>
      </c>
      <c r="CB31" s="5">
        <f t="shared" si="0"/>
        <v>-23.8</v>
      </c>
      <c r="CC31" s="2">
        <f aca="true" t="shared" si="1" ref="CC31:CC42">ROUND((CC8/BY8-1)*100,1)</f>
        <v>-13.5</v>
      </c>
    </row>
    <row r="32" spans="79:83" ht="15">
      <c r="CA32" s="3" t="s">
        <v>137</v>
      </c>
      <c r="CB32" s="5">
        <f t="shared" si="0"/>
        <v>-23.8</v>
      </c>
      <c r="CC32" s="5">
        <f t="shared" si="1"/>
        <v>-13.5</v>
      </c>
      <c r="CD32" s="5"/>
      <c r="CE32" s="5"/>
    </row>
    <row r="33" spans="79:83" ht="15">
      <c r="CA33" s="3" t="s">
        <v>138</v>
      </c>
      <c r="CB33" s="5">
        <f t="shared" si="0"/>
        <v>-23.8</v>
      </c>
      <c r="CC33" s="5">
        <f t="shared" si="1"/>
        <v>-13.5</v>
      </c>
      <c r="CD33" s="2">
        <f aca="true" t="shared" si="2" ref="CD33:CD42">ROUND((CD10/BZ10-1)*100,1)</f>
        <v>-23.8</v>
      </c>
      <c r="CE33" s="5"/>
    </row>
    <row r="34" spans="79:83" ht="15">
      <c r="CA34" s="3" t="s">
        <v>139</v>
      </c>
      <c r="CB34" s="5">
        <f t="shared" si="0"/>
        <v>-23.8</v>
      </c>
      <c r="CC34" s="5">
        <f t="shared" si="1"/>
        <v>-13.5</v>
      </c>
      <c r="CD34" s="5">
        <f t="shared" si="2"/>
        <v>-23.8</v>
      </c>
      <c r="CE34" s="2">
        <f aca="true" t="shared" si="3" ref="CE34:CE42">ROUND((CE11/CA11-1)*100,1)</f>
        <v>-15.4</v>
      </c>
    </row>
    <row r="35" spans="79:84" ht="15">
      <c r="CA35" s="3" t="s">
        <v>140</v>
      </c>
      <c r="CB35" s="5">
        <f t="shared" si="0"/>
        <v>-23.8</v>
      </c>
      <c r="CC35" s="5">
        <f t="shared" si="1"/>
        <v>-13.5</v>
      </c>
      <c r="CD35" s="5">
        <f t="shared" si="2"/>
        <v>-23.8</v>
      </c>
      <c r="CE35" s="5">
        <f t="shared" si="3"/>
        <v>-15.4</v>
      </c>
      <c r="CF35" s="2">
        <f aca="true" t="shared" si="4" ref="CF35:CF42">ROUND((CF12/CB12-1)*100,1)</f>
        <v>11.7</v>
      </c>
    </row>
    <row r="36" spans="79:85" ht="15">
      <c r="CA36" s="3" t="s">
        <v>141</v>
      </c>
      <c r="CB36" s="5">
        <f t="shared" si="0"/>
        <v>-23.8</v>
      </c>
      <c r="CC36" s="5">
        <f t="shared" si="1"/>
        <v>-13.5</v>
      </c>
      <c r="CD36" s="5">
        <f t="shared" si="2"/>
        <v>-23.8</v>
      </c>
      <c r="CE36" s="5">
        <f t="shared" si="3"/>
        <v>-15.4</v>
      </c>
      <c r="CF36" s="5">
        <f t="shared" si="4"/>
        <v>11.7</v>
      </c>
      <c r="CG36" s="2">
        <f aca="true" t="shared" si="5" ref="CG36:CG42">ROUND((CG13/CC13-1)*100,1)</f>
        <v>14.9</v>
      </c>
    </row>
    <row r="37" spans="79:87" ht="15">
      <c r="CA37" s="3" t="s">
        <v>142</v>
      </c>
      <c r="CB37" s="5">
        <f t="shared" si="0"/>
        <v>-23.8</v>
      </c>
      <c r="CC37" s="5">
        <f t="shared" si="1"/>
        <v>-13.5</v>
      </c>
      <c r="CD37" s="5">
        <f t="shared" si="2"/>
        <v>-23.8</v>
      </c>
      <c r="CE37" s="5">
        <f t="shared" si="3"/>
        <v>-15.4</v>
      </c>
      <c r="CF37" s="5">
        <f t="shared" si="4"/>
        <v>11.7</v>
      </c>
      <c r="CG37" s="5">
        <f t="shared" si="5"/>
        <v>14.9</v>
      </c>
      <c r="CH37" s="2">
        <f aca="true" t="shared" si="6" ref="CH37:CH42">ROUND((CH14/CD14-1)*100,1)</f>
        <v>16.8</v>
      </c>
      <c r="CI37" s="5"/>
    </row>
    <row r="38" spans="79:89" ht="15">
      <c r="CA38" s="3" t="s">
        <v>143</v>
      </c>
      <c r="CB38" s="5">
        <f t="shared" si="0"/>
        <v>-23.8</v>
      </c>
      <c r="CC38" s="5">
        <f t="shared" si="1"/>
        <v>-13.5</v>
      </c>
      <c r="CD38" s="5">
        <f t="shared" si="2"/>
        <v>-23.8</v>
      </c>
      <c r="CE38" s="5">
        <f t="shared" si="3"/>
        <v>-15.4</v>
      </c>
      <c r="CF38" s="5">
        <f t="shared" si="4"/>
        <v>11.7</v>
      </c>
      <c r="CG38" s="5">
        <f t="shared" si="5"/>
        <v>14.9</v>
      </c>
      <c r="CH38" s="5">
        <f t="shared" si="6"/>
        <v>16.8</v>
      </c>
      <c r="CI38" s="2">
        <f>ROUND((CI15/CE15-1)*100,1)</f>
        <v>8.5</v>
      </c>
      <c r="CJ38" s="5"/>
      <c r="CK38" s="5"/>
    </row>
    <row r="39" spans="79:89" ht="15">
      <c r="CA39" s="3" t="s">
        <v>144</v>
      </c>
      <c r="CB39" s="5">
        <f t="shared" si="0"/>
        <v>-23.8</v>
      </c>
      <c r="CC39" s="5">
        <f t="shared" si="1"/>
        <v>-13.5</v>
      </c>
      <c r="CD39" s="5">
        <f t="shared" si="2"/>
        <v>-23.8</v>
      </c>
      <c r="CE39" s="5">
        <f t="shared" si="3"/>
        <v>-15.4</v>
      </c>
      <c r="CF39" s="5">
        <f t="shared" si="4"/>
        <v>11.7</v>
      </c>
      <c r="CG39" s="5">
        <f t="shared" si="5"/>
        <v>14.9</v>
      </c>
      <c r="CH39" s="5">
        <f t="shared" si="6"/>
        <v>16.8</v>
      </c>
      <c r="CI39" s="5">
        <f>ROUND((CI16/CE16-1)*100,1)</f>
        <v>8.5</v>
      </c>
      <c r="CJ39" s="2">
        <f>ROUND((CJ16/CF16-1)*100,1)</f>
        <v>29</v>
      </c>
      <c r="CK39" s="2">
        <f>ROUND((CK16/CG16-1)*100,1)</f>
        <v>27.5</v>
      </c>
    </row>
    <row r="40" spans="79:90" ht="15">
      <c r="CA40" s="3" t="s">
        <v>145</v>
      </c>
      <c r="CB40" s="5">
        <f t="shared" si="0"/>
        <v>-23.8</v>
      </c>
      <c r="CC40" s="5">
        <f t="shared" si="1"/>
        <v>-13.5</v>
      </c>
      <c r="CD40" s="5">
        <f t="shared" si="2"/>
        <v>-23.8</v>
      </c>
      <c r="CE40" s="5">
        <f t="shared" si="3"/>
        <v>-15.4</v>
      </c>
      <c r="CF40" s="5">
        <f t="shared" si="4"/>
        <v>11.7</v>
      </c>
      <c r="CG40" s="5">
        <f t="shared" si="5"/>
        <v>14.9</v>
      </c>
      <c r="CH40" s="5">
        <f t="shared" si="6"/>
        <v>16.8</v>
      </c>
      <c r="CI40" s="5">
        <f>ROUND((CI17/CE17-1)*100,1)</f>
        <v>8.5</v>
      </c>
      <c r="CJ40" s="5">
        <f aca="true" t="shared" si="7" ref="CJ39:CK42">ROUND((CJ17/CF17-1)*100,1)</f>
        <v>29</v>
      </c>
      <c r="CK40" s="5">
        <f>ROUND((CK17/CG17-1)*100,1)</f>
        <v>27.5</v>
      </c>
      <c r="CL40" s="2">
        <f>ROUND((CL17/CH17-1)*100,1)</f>
        <v>-6.1</v>
      </c>
    </row>
    <row r="41" spans="79:91" ht="15">
      <c r="CA41" s="3" t="s">
        <v>146</v>
      </c>
      <c r="CB41" s="5">
        <f t="shared" si="0"/>
        <v>-23.8</v>
      </c>
      <c r="CC41" s="5">
        <f t="shared" si="1"/>
        <v>-13.5</v>
      </c>
      <c r="CD41" s="5">
        <f t="shared" si="2"/>
        <v>-23.8</v>
      </c>
      <c r="CE41" s="5">
        <f t="shared" si="3"/>
        <v>-15.4</v>
      </c>
      <c r="CF41" s="5">
        <f t="shared" si="4"/>
        <v>11.7</v>
      </c>
      <c r="CG41" s="5">
        <f t="shared" si="5"/>
        <v>14.9</v>
      </c>
      <c r="CH41" s="5">
        <f t="shared" si="6"/>
        <v>16.8</v>
      </c>
      <c r="CI41" s="5">
        <f>ROUND((CI18/CE18-1)*100,1)</f>
        <v>8.5</v>
      </c>
      <c r="CJ41" s="5">
        <f t="shared" si="7"/>
        <v>29</v>
      </c>
      <c r="CK41" s="5">
        <f t="shared" si="7"/>
        <v>27.5</v>
      </c>
      <c r="CL41" s="5">
        <f>ROUND((CL18/CH18-1)*100,1)</f>
        <v>-6.1</v>
      </c>
      <c r="CM41" s="2">
        <f>ROUND((CM18/CI18-1)*100,1)</f>
        <v>5.6</v>
      </c>
    </row>
    <row r="42" spans="79:91" ht="15">
      <c r="CA42" s="8">
        <v>44742</v>
      </c>
      <c r="CB42" s="7">
        <f t="shared" si="0"/>
        <v>-22.6</v>
      </c>
      <c r="CC42" s="7">
        <f t="shared" si="1"/>
        <v>-9.3</v>
      </c>
      <c r="CD42" s="7">
        <f t="shared" si="2"/>
        <v>-22.6</v>
      </c>
      <c r="CE42" s="7">
        <f t="shared" si="3"/>
        <v>-13.6</v>
      </c>
      <c r="CF42" s="7">
        <f t="shared" si="4"/>
        <v>19.4</v>
      </c>
      <c r="CG42" s="7">
        <f t="shared" si="5"/>
        <v>10.1</v>
      </c>
      <c r="CH42" s="7">
        <f t="shared" si="6"/>
        <v>24.5</v>
      </c>
      <c r="CI42" s="7">
        <f>ROUND((CI19/CE19-1)*100,1)</f>
        <v>10.3</v>
      </c>
      <c r="CJ42" s="7">
        <f t="shared" si="7"/>
        <v>21.7</v>
      </c>
      <c r="CK42" s="7">
        <f t="shared" si="7"/>
        <v>38.3</v>
      </c>
      <c r="CL42" s="7">
        <f>ROUND((CL19/CH19-1)*100,1)</f>
        <v>-9.5</v>
      </c>
      <c r="CM42" s="7">
        <f>ROUND((CM19/CI19-1)*100,1)</f>
        <v>2.5</v>
      </c>
    </row>
    <row r="43" spans="79:91" s="5" customFormat="1" ht="15">
      <c r="CA43" s="8">
        <v>44748</v>
      </c>
      <c r="CB43" s="7">
        <f aca="true" t="shared" si="8" ref="CB43:CB52">ROUND((CB20/BX20-1)*100,1)</f>
        <v>-22.6</v>
      </c>
      <c r="CC43" s="7">
        <f aca="true" t="shared" si="9" ref="CC43:CC52">ROUND((CC20/BY20-1)*100,1)</f>
        <v>-9.3</v>
      </c>
      <c r="CD43" s="7">
        <f aca="true" t="shared" si="10" ref="CD43:CM43">ROUND((CD20/BZ20-1)*100,1)</f>
        <v>-22.6</v>
      </c>
      <c r="CE43" s="7">
        <f t="shared" si="10"/>
        <v>-13.6</v>
      </c>
      <c r="CF43" s="7">
        <f t="shared" si="10"/>
        <v>19.4</v>
      </c>
      <c r="CG43" s="7">
        <f t="shared" si="10"/>
        <v>10.1</v>
      </c>
      <c r="CH43" s="7">
        <f t="shared" si="10"/>
        <v>24.5</v>
      </c>
      <c r="CI43" s="7">
        <f t="shared" si="10"/>
        <v>10.3</v>
      </c>
      <c r="CJ43" s="7">
        <f t="shared" si="10"/>
        <v>21.7</v>
      </c>
      <c r="CK43" s="7">
        <f t="shared" si="10"/>
        <v>38.3</v>
      </c>
      <c r="CL43" s="7">
        <f t="shared" si="10"/>
        <v>-9.5</v>
      </c>
      <c r="CM43" s="7">
        <f t="shared" si="10"/>
        <v>2.5</v>
      </c>
    </row>
    <row r="44" spans="79:91" s="5" customFormat="1" ht="15">
      <c r="CA44" s="8">
        <v>44797</v>
      </c>
      <c r="CB44" s="7">
        <f t="shared" si="8"/>
        <v>-22.6</v>
      </c>
      <c r="CC44" s="7">
        <f>ROUND((CC21/BY21-1)*100,1)</f>
        <v>-9.3</v>
      </c>
      <c r="CD44" s="7">
        <f aca="true" t="shared" si="11" ref="CD44:CM44">ROUND((CD21/BZ21-1)*100,1)</f>
        <v>-22.6</v>
      </c>
      <c r="CE44" s="7">
        <f t="shared" si="11"/>
        <v>-13.6</v>
      </c>
      <c r="CF44" s="7">
        <f t="shared" si="11"/>
        <v>19.4</v>
      </c>
      <c r="CG44" s="7">
        <f t="shared" si="11"/>
        <v>10.1</v>
      </c>
      <c r="CH44" s="7">
        <f t="shared" si="11"/>
        <v>24.5</v>
      </c>
      <c r="CI44" s="7">
        <f t="shared" si="11"/>
        <v>10.3</v>
      </c>
      <c r="CJ44" s="7">
        <f t="shared" si="11"/>
        <v>21.7</v>
      </c>
      <c r="CK44" s="7">
        <f t="shared" si="11"/>
        <v>39.3</v>
      </c>
      <c r="CL44" s="7">
        <f t="shared" si="11"/>
        <v>-9.7</v>
      </c>
      <c r="CM44" s="7">
        <f t="shared" si="11"/>
        <v>4.1</v>
      </c>
    </row>
    <row r="45" spans="79:91" s="5" customFormat="1" ht="15">
      <c r="CA45" s="8">
        <v>44852</v>
      </c>
      <c r="CB45" s="7">
        <f>ROUND((CB22/BX22-1)*100,1)</f>
        <v>-22.6</v>
      </c>
      <c r="CC45" s="7">
        <f t="shared" si="9"/>
        <v>-9.3</v>
      </c>
      <c r="CD45" s="7">
        <f aca="true" t="shared" si="12" ref="CD45:CM45">ROUND((CD22/BZ22-1)*100,1)</f>
        <v>-22.6</v>
      </c>
      <c r="CE45" s="7">
        <f t="shared" si="12"/>
        <v>-13.6</v>
      </c>
      <c r="CF45" s="7">
        <f t="shared" si="12"/>
        <v>19.4</v>
      </c>
      <c r="CG45" s="7">
        <f t="shared" si="12"/>
        <v>10.1</v>
      </c>
      <c r="CH45" s="7">
        <f t="shared" si="12"/>
        <v>24.5</v>
      </c>
      <c r="CI45" s="7">
        <f t="shared" si="12"/>
        <v>10.3</v>
      </c>
      <c r="CJ45" s="7">
        <f t="shared" si="12"/>
        <v>21.7</v>
      </c>
      <c r="CK45" s="7">
        <f t="shared" si="12"/>
        <v>39.3</v>
      </c>
      <c r="CL45" s="7">
        <f t="shared" si="12"/>
        <v>-9.7</v>
      </c>
      <c r="CM45" s="7">
        <f t="shared" si="12"/>
        <v>4.1</v>
      </c>
    </row>
    <row r="46" spans="79:91" s="5" customFormat="1" ht="15">
      <c r="CA46" s="8">
        <v>44860</v>
      </c>
      <c r="CB46" s="7">
        <f t="shared" si="8"/>
        <v>-22.6</v>
      </c>
      <c r="CC46" s="7">
        <f t="shared" si="9"/>
        <v>-9.3</v>
      </c>
      <c r="CD46" s="7">
        <f aca="true" t="shared" si="13" ref="CD46:CM46">ROUND((CD23/BZ23-1)*100,1)</f>
        <v>-22.6</v>
      </c>
      <c r="CE46" s="7">
        <f t="shared" si="13"/>
        <v>-13.6</v>
      </c>
      <c r="CF46" s="7">
        <f t="shared" si="13"/>
        <v>19.4</v>
      </c>
      <c r="CG46" s="7">
        <f t="shared" si="13"/>
        <v>10.1</v>
      </c>
      <c r="CH46" s="7">
        <f t="shared" si="13"/>
        <v>24.5</v>
      </c>
      <c r="CI46" s="7">
        <f t="shared" si="13"/>
        <v>10.3</v>
      </c>
      <c r="CJ46" s="7">
        <f t="shared" si="13"/>
        <v>21.7</v>
      </c>
      <c r="CK46" s="7">
        <f t="shared" si="13"/>
        <v>39.3</v>
      </c>
      <c r="CL46" s="7">
        <f t="shared" si="13"/>
        <v>-9.4</v>
      </c>
      <c r="CM46" s="7">
        <f t="shared" si="13"/>
        <v>4.9</v>
      </c>
    </row>
    <row r="47" spans="79:91" s="5" customFormat="1" ht="15">
      <c r="CA47" s="8">
        <v>44889</v>
      </c>
      <c r="CB47" s="7">
        <f t="shared" si="8"/>
        <v>-22.6</v>
      </c>
      <c r="CC47" s="7">
        <f t="shared" si="9"/>
        <v>-9.3</v>
      </c>
      <c r="CD47" s="7">
        <f aca="true" t="shared" si="14" ref="CD47:CM47">ROUND((CD24/BZ24-1)*100,1)</f>
        <v>-22.6</v>
      </c>
      <c r="CE47" s="7">
        <f t="shared" si="14"/>
        <v>-13.6</v>
      </c>
      <c r="CF47" s="7">
        <f t="shared" si="14"/>
        <v>19.4</v>
      </c>
      <c r="CG47" s="7">
        <f t="shared" si="14"/>
        <v>10.1</v>
      </c>
      <c r="CH47" s="7">
        <f t="shared" si="14"/>
        <v>24.5</v>
      </c>
      <c r="CI47" s="7">
        <f t="shared" si="14"/>
        <v>10.3</v>
      </c>
      <c r="CJ47" s="7">
        <f t="shared" si="14"/>
        <v>21.7</v>
      </c>
      <c r="CK47" s="7">
        <f t="shared" si="14"/>
        <v>39.3</v>
      </c>
      <c r="CL47" s="7">
        <f t="shared" si="14"/>
        <v>-9.3</v>
      </c>
      <c r="CM47" s="7">
        <f t="shared" si="14"/>
        <v>4.9</v>
      </c>
    </row>
    <row r="48" spans="79:91" s="5" customFormat="1" ht="15">
      <c r="CA48" s="8">
        <v>44917</v>
      </c>
      <c r="CB48" s="7">
        <f t="shared" si="8"/>
        <v>-22.6</v>
      </c>
      <c r="CC48" s="7">
        <f t="shared" si="9"/>
        <v>-9.3</v>
      </c>
      <c r="CD48" s="7">
        <f aca="true" t="shared" si="15" ref="CD48:CM48">ROUND((CD25/BZ25-1)*100,1)</f>
        <v>-22.6</v>
      </c>
      <c r="CE48" s="7">
        <f t="shared" si="15"/>
        <v>-13.6</v>
      </c>
      <c r="CF48" s="7">
        <f t="shared" si="15"/>
        <v>19.4</v>
      </c>
      <c r="CG48" s="7">
        <f t="shared" si="15"/>
        <v>10.1</v>
      </c>
      <c r="CH48" s="7">
        <f t="shared" si="15"/>
        <v>24.5</v>
      </c>
      <c r="CI48" s="7">
        <f t="shared" si="15"/>
        <v>10.3</v>
      </c>
      <c r="CJ48" s="7">
        <f t="shared" si="15"/>
        <v>21.7</v>
      </c>
      <c r="CK48" s="7">
        <f t="shared" si="15"/>
        <v>39.3</v>
      </c>
      <c r="CL48" s="7">
        <f t="shared" si="15"/>
        <v>-9.3</v>
      </c>
      <c r="CM48" s="7">
        <f t="shared" si="15"/>
        <v>4.9</v>
      </c>
    </row>
    <row r="49" spans="79:91" s="5" customFormat="1" ht="15">
      <c r="CA49" s="8">
        <v>44959</v>
      </c>
      <c r="CB49" s="7">
        <f t="shared" si="8"/>
        <v>-22.6</v>
      </c>
      <c r="CC49" s="7">
        <f t="shared" si="9"/>
        <v>-9.3</v>
      </c>
      <c r="CD49" s="7">
        <f aca="true" t="shared" si="16" ref="CD49:CM49">ROUND((CD26/BZ26-1)*100,1)</f>
        <v>-22.6</v>
      </c>
      <c r="CE49" s="7">
        <f t="shared" si="16"/>
        <v>-13.6</v>
      </c>
      <c r="CF49" s="7">
        <f t="shared" si="16"/>
        <v>19.4</v>
      </c>
      <c r="CG49" s="7">
        <f t="shared" si="16"/>
        <v>10.1</v>
      </c>
      <c r="CH49" s="7">
        <f t="shared" si="16"/>
        <v>24.5</v>
      </c>
      <c r="CI49" s="7">
        <f t="shared" si="16"/>
        <v>10.3</v>
      </c>
      <c r="CJ49" s="7">
        <f t="shared" si="16"/>
        <v>21.7</v>
      </c>
      <c r="CK49" s="7">
        <f t="shared" si="16"/>
        <v>39.3</v>
      </c>
      <c r="CL49" s="7">
        <f t="shared" si="16"/>
        <v>-9.3</v>
      </c>
      <c r="CM49" s="7">
        <f t="shared" si="16"/>
        <v>4.9</v>
      </c>
    </row>
    <row r="50" spans="79:91" s="5" customFormat="1" ht="15">
      <c r="CA50" s="8">
        <v>44986</v>
      </c>
      <c r="CB50" s="7">
        <f t="shared" si="8"/>
        <v>-22.6</v>
      </c>
      <c r="CC50" s="7">
        <f t="shared" si="9"/>
        <v>-9.3</v>
      </c>
      <c r="CD50" s="7">
        <f aca="true" t="shared" si="17" ref="CD50:CM50">ROUND((CD27/BZ27-1)*100,1)</f>
        <v>-22.6</v>
      </c>
      <c r="CE50" s="7">
        <f t="shared" si="17"/>
        <v>-13.6</v>
      </c>
      <c r="CF50" s="7">
        <f t="shared" si="17"/>
        <v>19.4</v>
      </c>
      <c r="CG50" s="7">
        <f t="shared" si="17"/>
        <v>10.1</v>
      </c>
      <c r="CH50" s="7">
        <f t="shared" si="17"/>
        <v>24.5</v>
      </c>
      <c r="CI50" s="7">
        <f t="shared" si="17"/>
        <v>10.3</v>
      </c>
      <c r="CJ50" s="7">
        <f t="shared" si="17"/>
        <v>21.7</v>
      </c>
      <c r="CK50" s="7">
        <f t="shared" si="17"/>
        <v>39.3</v>
      </c>
      <c r="CL50" s="7">
        <f t="shared" si="17"/>
        <v>-9.3</v>
      </c>
      <c r="CM50" s="7">
        <f t="shared" si="17"/>
        <v>4.9</v>
      </c>
    </row>
    <row r="51" spans="79:91" s="5" customFormat="1" ht="15">
      <c r="CA51" s="8">
        <v>45020</v>
      </c>
      <c r="CB51" s="7">
        <f t="shared" si="8"/>
        <v>-22.6</v>
      </c>
      <c r="CC51" s="7">
        <f t="shared" si="9"/>
        <v>-9.3</v>
      </c>
      <c r="CD51" s="7">
        <f aca="true" t="shared" si="18" ref="CD51:CM51">ROUND((CD28/BZ28-1)*100,1)</f>
        <v>-22.6</v>
      </c>
      <c r="CE51" s="7">
        <f t="shared" si="18"/>
        <v>-13.6</v>
      </c>
      <c r="CF51" s="7">
        <f t="shared" si="18"/>
        <v>19.4</v>
      </c>
      <c r="CG51" s="7">
        <f t="shared" si="18"/>
        <v>10.1</v>
      </c>
      <c r="CH51" s="7">
        <f t="shared" si="18"/>
        <v>24.5</v>
      </c>
      <c r="CI51" s="7">
        <f t="shared" si="18"/>
        <v>10.3</v>
      </c>
      <c r="CJ51" s="7">
        <f t="shared" si="18"/>
        <v>21.7</v>
      </c>
      <c r="CK51" s="7">
        <f t="shared" si="18"/>
        <v>39.3</v>
      </c>
      <c r="CL51" s="7">
        <f t="shared" si="18"/>
        <v>-9.3</v>
      </c>
      <c r="CM51" s="7">
        <f t="shared" si="18"/>
        <v>4.9</v>
      </c>
    </row>
    <row r="52" spans="78:91" s="5" customFormat="1" ht="15">
      <c r="BZ52" s="3">
        <v>45038</v>
      </c>
      <c r="CA52" s="6" t="s">
        <v>148</v>
      </c>
      <c r="CB52" s="2">
        <f>ROUND((CB29/BX29-1)*100,1)</f>
        <v>-22.6</v>
      </c>
      <c r="CC52" s="2">
        <f>ROUND((CC29/BY29-1)*100,1)</f>
        <v>-9.3</v>
      </c>
      <c r="CD52" s="2">
        <f aca="true" t="shared" si="19" ref="CD52:CM52">ROUND((CD29/BZ29-1)*100,1)</f>
        <v>-22.6</v>
      </c>
      <c r="CE52" s="2">
        <f t="shared" si="19"/>
        <v>-13.6</v>
      </c>
      <c r="CF52" s="2">
        <f t="shared" si="19"/>
        <v>19.4</v>
      </c>
      <c r="CG52" s="2">
        <f t="shared" si="19"/>
        <v>10.1</v>
      </c>
      <c r="CH52" s="2">
        <f>ROUND((CH29/CD29-1)*100,1)</f>
        <v>24.5</v>
      </c>
      <c r="CI52" s="2">
        <f t="shared" si="19"/>
        <v>10.3</v>
      </c>
      <c r="CJ52" s="2">
        <f t="shared" si="19"/>
        <v>21.7</v>
      </c>
      <c r="CK52" s="2">
        <f t="shared" si="19"/>
        <v>39.3</v>
      </c>
      <c r="CL52" s="2">
        <f t="shared" si="19"/>
        <v>-9.3</v>
      </c>
      <c r="CM52" s="2">
        <f t="shared" si="19"/>
        <v>4.9</v>
      </c>
    </row>
    <row r="53" spans="79:91" s="5" customFormat="1" ht="15"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</row>
    <row r="55" spans="80:94" ht="15">
      <c r="CB55">
        <f>CB52-CB30</f>
        <v>1.1999999999999993</v>
      </c>
      <c r="CC55" s="5">
        <f>CC52-CC31</f>
        <v>4.199999999999999</v>
      </c>
      <c r="CD55" s="5">
        <f>CD52-CD33</f>
        <v>1.1999999999999993</v>
      </c>
      <c r="CE55" s="5">
        <f>CE52-CE34</f>
        <v>1.8000000000000007</v>
      </c>
      <c r="CF55" s="5">
        <f>CF52-CF35</f>
        <v>7.699999999999999</v>
      </c>
      <c r="CG55" s="5">
        <f>CG52-CG36</f>
        <v>-4.800000000000001</v>
      </c>
      <c r="CH55" s="5">
        <f>CH52-CH37</f>
        <v>7.699999999999999</v>
      </c>
      <c r="CI55" s="5">
        <f>CI52-CI38</f>
        <v>1.8000000000000007</v>
      </c>
      <c r="CJ55" s="5">
        <f>CJ52-CJ39</f>
        <v>-7.300000000000001</v>
      </c>
      <c r="CK55" s="5">
        <f>CK52-CK39</f>
        <v>11.799999999999997</v>
      </c>
      <c r="CL55" s="5">
        <f>CL52-CL40</f>
        <v>-3.200000000000001</v>
      </c>
      <c r="CM55" s="5">
        <f>CM52-CM41</f>
        <v>-0.6999999999999993</v>
      </c>
      <c r="CO55" s="1">
        <f>ROUND(AVERAGE(CB55:CM55),1)</f>
        <v>1.8</v>
      </c>
      <c r="CP55" s="1" t="s">
        <v>149</v>
      </c>
    </row>
    <row r="56" spans="80:94" ht="15">
      <c r="CB56">
        <f>ABS(CB55)</f>
        <v>1.1999999999999993</v>
      </c>
      <c r="CC56" s="5">
        <f aca="true" t="shared" si="20" ref="CC56:CM56">ABS(CC55)</f>
        <v>4.199999999999999</v>
      </c>
      <c r="CD56" s="5">
        <f t="shared" si="20"/>
        <v>1.1999999999999993</v>
      </c>
      <c r="CE56" s="5">
        <f t="shared" si="20"/>
        <v>1.8000000000000007</v>
      </c>
      <c r="CF56" s="5">
        <f t="shared" si="20"/>
        <v>7.699999999999999</v>
      </c>
      <c r="CG56" s="5">
        <f t="shared" si="20"/>
        <v>4.800000000000001</v>
      </c>
      <c r="CH56" s="5">
        <f t="shared" si="20"/>
        <v>7.699999999999999</v>
      </c>
      <c r="CI56" s="5">
        <f t="shared" si="20"/>
        <v>1.8000000000000007</v>
      </c>
      <c r="CJ56" s="5">
        <f t="shared" si="20"/>
        <v>7.300000000000001</v>
      </c>
      <c r="CK56" s="5">
        <f t="shared" si="20"/>
        <v>11.799999999999997</v>
      </c>
      <c r="CL56" s="5">
        <f t="shared" si="20"/>
        <v>3.200000000000001</v>
      </c>
      <c r="CM56" s="5">
        <f t="shared" si="20"/>
        <v>0.6999999999999993</v>
      </c>
      <c r="CO56" s="1">
        <f>ROUND(AVERAGE(CB56:CM56),1)</f>
        <v>4.5</v>
      </c>
      <c r="CP56" s="1" t="s">
        <v>150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 topLeftCell="A1">
      <selection activeCell="D2" sqref="D2"/>
    </sheetView>
  </sheetViews>
  <sheetFormatPr defaultColWidth="9.140625" defaultRowHeight="15"/>
  <cols>
    <col min="1" max="1" width="66.421875" style="0" bestFit="1" customWidth="1"/>
    <col min="2" max="2" width="14.00390625" style="0" bestFit="1" customWidth="1"/>
    <col min="3" max="3" width="14.7109375" style="0" bestFit="1" customWidth="1"/>
    <col min="4" max="4" width="12.8515625" style="3" bestFit="1" customWidth="1"/>
  </cols>
  <sheetData>
    <row r="1" spans="1:4" ht="15">
      <c r="A1" s="4" t="s">
        <v>109</v>
      </c>
      <c r="B1" s="4" t="s">
        <v>110</v>
      </c>
      <c r="C1" s="4" t="s">
        <v>111</v>
      </c>
      <c r="D1" s="3" t="s">
        <v>129</v>
      </c>
    </row>
    <row r="2" spans="1:4" ht="15">
      <c r="A2" s="4" t="s">
        <v>91</v>
      </c>
      <c r="B2" s="4" t="s">
        <v>112</v>
      </c>
      <c r="C2" s="4" t="s">
        <v>112</v>
      </c>
      <c r="D2" s="3" t="s">
        <v>130</v>
      </c>
    </row>
    <row r="3" spans="1:4" ht="15">
      <c r="A3" s="4" t="s">
        <v>93</v>
      </c>
      <c r="B3" s="4" t="s">
        <v>113</v>
      </c>
      <c r="C3" s="4" t="s">
        <v>113</v>
      </c>
      <c r="D3" s="3" t="s">
        <v>131</v>
      </c>
    </row>
    <row r="4" spans="1:4" ht="15">
      <c r="A4" s="4" t="s">
        <v>94</v>
      </c>
      <c r="B4" s="4" t="s">
        <v>114</v>
      </c>
      <c r="C4" s="4" t="s">
        <v>114</v>
      </c>
      <c r="D4" s="3" t="s">
        <v>132</v>
      </c>
    </row>
    <row r="5" spans="1:4" ht="15">
      <c r="A5" s="4" t="s">
        <v>95</v>
      </c>
      <c r="B5" s="4" t="s">
        <v>115</v>
      </c>
      <c r="C5" s="4" t="s">
        <v>115</v>
      </c>
      <c r="D5" s="3" t="s">
        <v>133</v>
      </c>
    </row>
    <row r="6" spans="1:4" ht="15">
      <c r="A6" s="4" t="s">
        <v>96</v>
      </c>
      <c r="B6" s="4" t="s">
        <v>116</v>
      </c>
      <c r="C6" s="4" t="s">
        <v>116</v>
      </c>
      <c r="D6" s="3" t="s">
        <v>134</v>
      </c>
    </row>
    <row r="7" spans="1:4" ht="15">
      <c r="A7" s="4" t="s">
        <v>97</v>
      </c>
      <c r="B7" s="4" t="s">
        <v>117</v>
      </c>
      <c r="C7" s="4" t="s">
        <v>117</v>
      </c>
      <c r="D7" s="3" t="s">
        <v>135</v>
      </c>
    </row>
    <row r="8" spans="1:4" ht="15">
      <c r="A8" s="4" t="s">
        <v>98</v>
      </c>
      <c r="B8" s="4" t="s">
        <v>118</v>
      </c>
      <c r="C8" s="4" t="s">
        <v>118</v>
      </c>
      <c r="D8" s="3" t="s">
        <v>136</v>
      </c>
    </row>
    <row r="9" spans="1:4" ht="15">
      <c r="A9" s="4" t="s">
        <v>99</v>
      </c>
      <c r="B9" s="4" t="s">
        <v>119</v>
      </c>
      <c r="C9" s="4" t="s">
        <v>119</v>
      </c>
      <c r="D9" s="3" t="s">
        <v>137</v>
      </c>
    </row>
    <row r="10" spans="1:4" ht="15">
      <c r="A10" s="4" t="s">
        <v>100</v>
      </c>
      <c r="B10" s="4" t="s">
        <v>120</v>
      </c>
      <c r="C10" s="4" t="s">
        <v>120</v>
      </c>
      <c r="D10" s="3" t="s">
        <v>138</v>
      </c>
    </row>
    <row r="11" spans="1:4" ht="15">
      <c r="A11" s="4" t="s">
        <v>101</v>
      </c>
      <c r="B11" s="4" t="s">
        <v>121</v>
      </c>
      <c r="C11" s="4" t="s">
        <v>121</v>
      </c>
      <c r="D11" s="3" t="s">
        <v>139</v>
      </c>
    </row>
    <row r="12" spans="1:4" ht="15">
      <c r="A12" s="4" t="s">
        <v>102</v>
      </c>
      <c r="B12" s="4" t="s">
        <v>122</v>
      </c>
      <c r="C12" s="4" t="s">
        <v>122</v>
      </c>
      <c r="D12" s="3" t="s">
        <v>140</v>
      </c>
    </row>
    <row r="13" spans="1:4" ht="15">
      <c r="A13" s="4" t="s">
        <v>103</v>
      </c>
      <c r="B13" s="4" t="s">
        <v>123</v>
      </c>
      <c r="C13" s="4" t="s">
        <v>123</v>
      </c>
      <c r="D13" s="3" t="s">
        <v>141</v>
      </c>
    </row>
    <row r="14" spans="1:4" ht="15">
      <c r="A14" s="4" t="s">
        <v>104</v>
      </c>
      <c r="B14" s="4" t="s">
        <v>124</v>
      </c>
      <c r="C14" s="4" t="s">
        <v>124</v>
      </c>
      <c r="D14" s="3" t="s">
        <v>142</v>
      </c>
    </row>
    <row r="15" spans="1:4" ht="15">
      <c r="A15" s="4" t="s">
        <v>105</v>
      </c>
      <c r="B15" s="4" t="s">
        <v>125</v>
      </c>
      <c r="C15" s="4" t="s">
        <v>125</v>
      </c>
      <c r="D15" s="3" t="s">
        <v>143</v>
      </c>
    </row>
    <row r="16" spans="1:4" ht="15">
      <c r="A16" s="4" t="s">
        <v>106</v>
      </c>
      <c r="B16" s="4" t="s">
        <v>126</v>
      </c>
      <c r="C16" s="4" t="s">
        <v>126</v>
      </c>
      <c r="D16" s="3" t="s">
        <v>144</v>
      </c>
    </row>
    <row r="17" spans="1:4" ht="15">
      <c r="A17" s="4" t="s">
        <v>107</v>
      </c>
      <c r="B17" s="4" t="s">
        <v>127</v>
      </c>
      <c r="C17" s="4" t="s">
        <v>127</v>
      </c>
      <c r="D17" s="3" t="s">
        <v>145</v>
      </c>
    </row>
    <row r="18" spans="1:4" ht="15">
      <c r="A18" s="4" t="s">
        <v>108</v>
      </c>
      <c r="B18" s="4" t="s">
        <v>128</v>
      </c>
      <c r="C18" s="4" t="s">
        <v>128</v>
      </c>
      <c r="D18" s="3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PASI Simo (ESTAT)</dc:creator>
  <cp:keywords/>
  <dc:description/>
  <cp:lastModifiedBy>Gungor, P. (Pervin)</cp:lastModifiedBy>
  <dcterms:created xsi:type="dcterms:W3CDTF">2023-06-06T11:48:35Z</dcterms:created>
  <dcterms:modified xsi:type="dcterms:W3CDTF">2023-06-22T12:39:23Z</dcterms:modified>
  <cp:category/>
  <cp:version/>
  <cp:contentType/>
  <cp:contentStatus/>
</cp:coreProperties>
</file>