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628"/>
  <workbookPr codeName="ThisWorkbook" defaultThemeVersion="124226"/>
  <bookViews>
    <workbookView xWindow="20370" yWindow="65416" windowWidth="29040" windowHeight="15840" activeTab="0"/>
  </bookViews>
  <sheets>
    <sheet name="TABLE1" sheetId="5" r:id="rId1"/>
    <sheet name="TABLE2a" sheetId="6" r:id="rId2"/>
    <sheet name="TABLE2b" sheetId="7" r:id="rId3"/>
    <sheet name="TABLE3" sheetId="9" r:id="rId4"/>
    <sheet name="TABLE4" sheetId="10" r:id="rId5"/>
    <sheet name="Sheet2" sheetId="11" r:id="rId6"/>
  </sheets>
  <externalReferences>
    <externalReference r:id="rId9"/>
  </externalReferences>
  <definedNames>
    <definedName name="MenuButton">'[1]Menu'!$AE$27</definedName>
  </definedNames>
  <calcPr calcId="191029"/>
  <extLst/>
</workbook>
</file>

<file path=xl/comments1.xml><?xml version="1.0" encoding="utf-8"?>
<comments xmlns="http://schemas.openxmlformats.org/spreadsheetml/2006/main">
  <authors>
    <author>IEA</author>
    <author>Jean-Loup Moret</author>
    <author>Ana Luisa Sao-Marcos</author>
  </authors>
  <commentList>
    <comment ref="B4" authorId="0">
      <text>
        <r>
          <rPr>
            <sz val="8"/>
            <rFont val="Tahoma"/>
            <family val="2"/>
          </rPr>
          <t xml:space="preserve">All dry marketable production within national boundaries, including offshore production.  Production is measured after purification and extraction of NGLs and sulphur.  Extraction losses and quantities reinjected, vented or flared, are not included.  Production includes quantities used within the natural gas industry; in gas extraction, pipeline systems and processing plants.  Quantities vented and/or flared should be shown separately as memo items on lines 17 and 18.
</t>
        </r>
      </text>
    </comment>
    <comment ref="B5" authorId="0">
      <text>
        <r>
          <rPr>
            <sz val="8"/>
            <rFont val="Tahoma"/>
            <family val="2"/>
          </rPr>
          <t xml:space="preserve">Natural gas produced in association with crude oil.
</t>
        </r>
      </text>
    </comment>
    <comment ref="B6" authorId="0">
      <text>
        <r>
          <rPr>
            <sz val="8"/>
            <rFont val="Tahoma"/>
            <family val="2"/>
          </rPr>
          <t xml:space="preserve">Natural gas originating from fields producing hydrocarbons only in gaseous form.
</t>
        </r>
      </text>
    </comment>
    <comment ref="B7" authorId="0">
      <text>
        <r>
          <rPr>
            <sz val="8"/>
            <rFont val="Tahoma"/>
            <family val="2"/>
          </rPr>
          <t xml:space="preserve">Methane produced at coal mines, piped to the surface and consumed at collieries or transmitted by pipeline to consumers.
</t>
        </r>
      </text>
    </comment>
    <comment ref="B8" authorId="1">
      <text>
        <r>
          <rPr>
            <sz val="8"/>
            <rFont val="Tahoma"/>
            <family val="2"/>
          </rPr>
          <t>Report supplies of fuel of which production is covered in other fuel energy balances, but which are blended with natural gas, and consumed as a blend. Further details of this component are to be provided as memo items.</t>
        </r>
      </text>
    </comment>
    <comment ref="B9" authorId="0">
      <text>
        <r>
          <rPr>
            <sz val="8"/>
            <rFont val="Tahoma"/>
            <family val="2"/>
          </rPr>
          <t xml:space="preserve">Amounts are regarded as imported when they have crossed the political boundaries of the country, whether customs clearance has taken place or not.  Data should be taken from declarations from importers, although these may not be identical with customs data. Imports of liquefied natural gas should cover only the dry marketable equivalent after regasification. Should correspond to total imports on table 3, row 73.
</t>
        </r>
      </text>
    </comment>
    <comment ref="B10" authorId="0">
      <text>
        <r>
          <rPr>
            <sz val="8"/>
            <rFont val="Tahoma"/>
            <family val="2"/>
          </rPr>
          <t xml:space="preserve">Amounts are regarded as exported when they have crossed the political boundaries of the country, whether customs clearance has taken place or not.  Data should be taken from declarations from importers and exporters, although these may not be identical with customs data. Should correspond to total exports on table 4, row 66.
</t>
        </r>
        <r>
          <rPr>
            <sz val="8"/>
            <rFont val="Tahoma"/>
            <family val="2"/>
          </rPr>
          <t xml:space="preserve">  
</t>
        </r>
      </text>
    </comment>
    <comment ref="B11" authorId="1">
      <text>
        <r>
          <rPr>
            <sz val="8"/>
            <rFont val="Tahoma"/>
            <family val="2"/>
          </rPr>
          <t>Report the quantities of LNG or natural gas used by ships of all flags that are engaged in international navigation. The international navigation may take place at sea, on inland lakes and waterways, and in coastal waters. Exclude consumption by ships engaged in domestic navigation (see Domestic navigation). The domestic/international split should be determined on the basis of port of departure and port of arrival, and not by the flag or nationality of the ship. Exclude consumption by fishing vessels (see Other sectors - Fishing) and consumption by military forces (see Not elsewhere specified – Other sectors).</t>
        </r>
      </text>
    </comment>
    <comment ref="B12" authorId="0">
      <text>
        <r>
          <rPr>
            <sz val="8"/>
            <rFont val="Tahoma"/>
            <family val="2"/>
          </rPr>
          <t xml:space="preserve">This is the change in stock level of recoverable gas; the difference between opening stock level at the first day of the year and closing stock level at the last day of the year of stocks held on national territory.  A stock build is shown as a negative number and a stock draw as a positive number. Opening stock level minus closing stock level.
</t>
        </r>
      </text>
    </comment>
    <comment ref="B13" authorId="0">
      <text>
        <r>
          <rPr>
            <sz val="8"/>
            <rFont val="Tahoma"/>
            <family val="2"/>
          </rPr>
          <t xml:space="preserve">Inland Consumption (calculated) is defined as: 
 + Indigenous Production
 + Imports
 - Exports
 + Stock changes
</t>
        </r>
      </text>
    </comment>
    <comment ref="B14" authorId="0">
      <text>
        <r>
          <rPr>
            <sz val="8"/>
            <rFont val="Tahoma"/>
            <family val="2"/>
          </rPr>
          <t xml:space="preserve">This is the difference between calculated and observed Inland Consumption.  National Administrations sometimes obtain the data components of domestic availability from a variety of sources.  Owing to differences in concepts, coverage, timing and definitions, observed and caculated inland consumption are often not identical.  Reasons for any major statistical difference should be stated in the section provided for remarks.
</t>
        </r>
        <r>
          <rPr>
            <sz val="8"/>
            <rFont val="Tahoma"/>
            <family val="2"/>
          </rPr>
          <t xml:space="preserve">
</t>
        </r>
      </text>
    </comment>
    <comment ref="B15" authorId="0">
      <text>
        <r>
          <rPr>
            <sz val="8"/>
            <rFont val="Tahoma"/>
            <family val="2"/>
          </rPr>
          <t xml:space="preserve">This category represents deliveries of marketable gas to the inland market, including gas used by the gas industry for heating and operation of their equipment (i.e. consumption in gas extraction, in the pipeline system and in processing plants) and including losses in distribution.  Please note the method by which this item is calculated: inland consumption of natural gas includes all own use. Should correspond to cell 1A on table 2a.
</t>
        </r>
      </text>
    </comment>
    <comment ref="B17" authorId="0">
      <text>
        <r>
          <rPr>
            <sz val="8"/>
            <rFont val="Tahoma"/>
            <family val="2"/>
          </rPr>
          <t xml:space="preserve">Total volume of gas in excess of cushion gas that is available for delivery during any input-output cycle. 
</t>
        </r>
      </text>
    </comment>
    <comment ref="B18" authorId="0">
      <text>
        <r>
          <rPr>
            <sz val="8"/>
            <rFont val="Tahoma"/>
            <family val="2"/>
          </rPr>
          <t>This refers to recoverable natural gas stored in special storage facilities (depleted gas and/or oil field, aquifer, salt cavity, mixed caverns, or other) as well as liquefied natural gas storage.  Cushion gas should be excluded.</t>
        </r>
      </text>
    </comment>
    <comment ref="B19" authorId="0">
      <text>
        <r>
          <rPr>
            <sz val="8"/>
            <rFont val="Tahoma"/>
            <family val="2"/>
          </rPr>
          <t xml:space="preserve">This refers to recoverable natural gas stored in special storage facilities (depleted gas and/or oil field, aquifer, salt cavity, mixed caverns, or other) as well as liquefied natural gas storage.  Cushion gas should be excluded.
</t>
        </r>
      </text>
    </comment>
    <comment ref="B20" authorId="1">
      <text>
        <r>
          <rPr>
            <sz val="8"/>
            <rFont val="Tahoma"/>
            <family val="2"/>
          </rPr>
          <t>This refers to recoverable natural gas stored in special storage facilities (depleted gas and/or oil field, aquifer, salt cavity, mixed caverns, or other) as well as liquefied natural gas storage. Cushion gas should be excluded.</t>
        </r>
      </text>
    </comment>
    <comment ref="B21" authorId="1">
      <text>
        <r>
          <rPr>
            <sz val="8"/>
            <rFont val="Tahoma"/>
            <family val="2"/>
          </rPr>
          <t>This refers to recoverable natural gas stored in special storage facilities (depleted gas and/or oil field, aquifer, salt cavity, mixed caverns, or other) as well as liquefied natural gas storage. Cushion gas should be excluded.</t>
        </r>
      </text>
    </comment>
    <comment ref="B24" authorId="0">
      <text>
        <r>
          <rPr>
            <sz val="8"/>
            <rFont val="Tahoma"/>
            <family val="2"/>
          </rPr>
          <t xml:space="preserve">The volume of gas released into the air on the production site or at the gas processing plant.
</t>
        </r>
      </text>
    </comment>
    <comment ref="B25" authorId="0">
      <text>
        <r>
          <rPr>
            <sz val="8"/>
            <rFont val="Tahoma"/>
            <family val="2"/>
          </rPr>
          <t xml:space="preserve">The volume of gas burned in flares on the production site or at the gas processing plant.
</t>
        </r>
      </text>
    </comment>
    <comment ref="B27" authorId="0">
      <text>
        <r>
          <rPr>
            <sz val="8"/>
            <rFont val="Tahoma"/>
            <family val="2"/>
          </rPr>
          <t xml:space="preserve">Total volume of gas required as a permanent inventory to maintain adequate underground storage reservoir pressures and deliverability rates throughout the output cycle.
</t>
        </r>
      </text>
    </comment>
    <comment ref="B30" authorId="2">
      <text>
        <r>
          <rPr>
            <sz val="8"/>
            <rFont val="Tahoma"/>
            <family val="2"/>
          </rPr>
          <t xml:space="preserve">LPG for upgrading the quality e.g. heat content.
</t>
        </r>
      </text>
    </comment>
    <comment ref="B31" authorId="2">
      <text>
        <r>
          <rPr>
            <sz val="8"/>
            <rFont val="Tahoma"/>
            <family val="2"/>
          </rPr>
          <t>Manufactured gas for blending with natural gas.</t>
        </r>
      </text>
    </comment>
    <comment ref="B32" authorId="2">
      <text>
        <r>
          <rPr>
            <sz val="8"/>
            <rFont val="Tahoma"/>
            <family val="2"/>
          </rPr>
          <t xml:space="preserve">Biogas for blending with natural gas.
</t>
        </r>
      </text>
    </comment>
  </commentList>
</comments>
</file>

<file path=xl/comments2.xml><?xml version="1.0" encoding="utf-8"?>
<comments xmlns="http://schemas.openxmlformats.org/spreadsheetml/2006/main">
  <authors>
    <author>IEA</author>
    <author>Jean-Loup Moret</author>
  </authors>
  <commentList>
    <comment ref="B5" authorId="0">
      <text>
        <r>
          <rPr>
            <sz val="8"/>
            <rFont val="Tahoma"/>
            <family val="2"/>
          </rPr>
          <t>Equals the sum of rows 2, 14, 25, 26; should correspond to cell 12B on table 1.</t>
        </r>
      </text>
    </comment>
    <comment ref="B7" authorId="0">
      <text>
        <r>
          <rPr>
            <sz val="8"/>
            <rFont val="Tahoma"/>
            <family val="2"/>
          </rPr>
          <t xml:space="preserve">Report quantities of natural gas used to produce electricity. Fuels used by plants containing at least one CHP unit are to be reported under Main activity producer combined heat and power plants. 
</t>
        </r>
      </text>
    </comment>
    <comment ref="B8" authorId="0">
      <text>
        <r>
          <rPr>
            <sz val="8"/>
            <rFont val="Tahoma"/>
            <family val="2"/>
          </rPr>
          <t xml:space="preserve">Report quantities of natural gas used to produce electricity. Fuel used by plants containing at least one CHP unit is to be reported under Autoproducer combined heat and power plants. </t>
        </r>
      </text>
    </comment>
    <comment ref="B9" authorId="0">
      <text>
        <r>
          <rPr>
            <sz val="8"/>
            <rFont val="Tahoma"/>
            <family val="2"/>
          </rPr>
          <t xml:space="preserve">Report quantities of natural gas used to produce electricity and heat. 
</t>
        </r>
      </text>
    </comment>
    <comment ref="B10" authorId="0">
      <text>
        <r>
          <rPr>
            <sz val="8"/>
            <rFont val="Tahoma"/>
            <family val="2"/>
          </rPr>
          <t xml:space="preserve">Report quantities of fuel that correspond to the quantity of electricity produced and heat sold.  
</t>
        </r>
      </text>
    </comment>
    <comment ref="B11" authorId="0">
      <text>
        <r>
          <rPr>
            <sz val="8"/>
            <rFont val="Tahoma"/>
            <family val="2"/>
          </rPr>
          <t xml:space="preserve">Report quantities of natural gas used to produce heat. </t>
        </r>
      </text>
    </comment>
    <comment ref="B12" authorId="0">
      <text>
        <r>
          <rPr>
            <sz val="8"/>
            <rFont val="Tahoma"/>
            <family val="2"/>
          </rPr>
          <t xml:space="preserve">Report quantities of fuel that correspond to the quantity of heat sold. </t>
        </r>
      </text>
    </comment>
    <comment ref="B13" authorId="0">
      <text>
        <r>
          <rPr>
            <sz val="8"/>
            <rFont val="Tahoma"/>
            <family val="2"/>
          </rPr>
          <t xml:space="preserve">Report natural gas used in gas works and gasification plants.  Gas used for heating and operation of equipment is not included here but reported in the Energy sector.
</t>
        </r>
      </text>
    </comment>
    <comment ref="B14" authorId="0">
      <text>
        <r>
          <rPr>
            <sz val="8"/>
            <rFont val="Tahoma"/>
            <family val="2"/>
          </rPr>
          <t xml:space="preserve">Report natural gas used in coke ovens.  Gas used for heating and operation of equipment is not included here but reported in the Energy sector.
</t>
        </r>
        <r>
          <rPr>
            <sz val="8"/>
            <rFont val="Tahoma"/>
            <family val="2"/>
          </rPr>
          <t xml:space="preserve">
</t>
        </r>
      </text>
    </comment>
    <comment ref="B15" authorId="0">
      <text>
        <r>
          <rPr>
            <sz val="8"/>
            <rFont val="Tahoma"/>
            <family val="2"/>
          </rPr>
          <t xml:space="preserve">Report quantities of natural gas used in blast furnaces. Natural gas used for heating and operation of equipment should not be reported here, but reported as consumption in the Energy sector. To avoid double counting, natural gas used in blast furnaces should not be reported in the Iron and steel sector. 
</t>
        </r>
      </text>
    </comment>
    <comment ref="B16" authorId="0">
      <text>
        <r>
          <rPr>
            <sz val="8"/>
            <rFont val="Tahoma"/>
            <family val="2"/>
          </rPr>
          <t xml:space="preserve">Report natural gas used as feedstock for the conversion to liquids e.g. the quantities of fuel entering the methanol production process for transformation into methanol. 
</t>
        </r>
      </text>
    </comment>
    <comment ref="B18" authorId="0">
      <text>
        <r>
          <rPr>
            <sz val="8"/>
            <rFont val="Tahoma"/>
            <family val="2"/>
          </rPr>
          <t xml:space="preserve">Data should be reported here only as a last resort. If a final breakdown into the above sectors is not available, administrations should explain on the Remarks page the basis for any estimates. 
</t>
        </r>
      </text>
    </comment>
    <comment ref="B19" authorId="0">
      <text>
        <r>
          <rPr>
            <sz val="8"/>
            <rFont val="Tahoma"/>
            <family val="2"/>
          </rPr>
          <t xml:space="preserve">Report natural gas consumed by the Eenergy sector industry to support extraction (mining, oil and gas production) or plant operation of transformation activitiesy. For example: natural gas consumed for heating, or operating pumps or compressors. This Energy sector includes ISIC  Divisions 05, 06, 19, and 35, + Group 091, + Class 0892 and 0721 (NACE  Divisions 05, 06, 19, and 35, + Group 09.1, + Class 08.92 and 07.21). 
</t>
        </r>
      </text>
    </comment>
    <comment ref="B20" authorId="0">
      <text>
        <r>
          <rPr>
            <sz val="8"/>
            <rFont val="Tahoma"/>
            <family val="2"/>
          </rPr>
          <t xml:space="preserve">Report natural gas consumed to support the extraction and preparation of coal within the coal mining industry.
</t>
        </r>
      </text>
    </comment>
    <comment ref="B21" authorId="0">
      <text>
        <r>
          <rPr>
            <sz val="8"/>
            <rFont val="Tahoma"/>
            <family val="2"/>
          </rPr>
          <t xml:space="preserve">Report natural gas consumed in the oil and gas extraction process and in natural gas processing plants.  Pipeline losses should be reported as Distribution losses.
</t>
        </r>
      </text>
    </comment>
    <comment ref="B22" authorId="0">
      <text>
        <r>
          <rPr>
            <sz val="8"/>
            <rFont val="Tahoma"/>
            <family val="2"/>
          </rPr>
          <t>Report own consumption of natural gas in oil refineries.</t>
        </r>
      </text>
    </comment>
    <comment ref="B23" authorId="0">
      <text>
        <r>
          <rPr>
            <sz val="8"/>
            <rFont val="Tahoma"/>
            <family val="2"/>
          </rPr>
          <t xml:space="preserve">Report own consumption of natural gas at coking plants.
</t>
        </r>
      </text>
    </comment>
    <comment ref="B24" authorId="0">
      <text>
        <r>
          <rPr>
            <sz val="8"/>
            <rFont val="Tahoma"/>
            <family val="2"/>
          </rPr>
          <t xml:space="preserve">Report natural gas consumed in blast furnaces operations.
</t>
        </r>
      </text>
    </comment>
    <comment ref="B25" authorId="0">
      <text>
        <r>
          <rPr>
            <sz val="8"/>
            <rFont val="Tahoma"/>
            <family val="2"/>
          </rPr>
          <t xml:space="preserve">Report own consumption of natural gas at gas works and gasification plants.
</t>
        </r>
      </text>
    </comment>
    <comment ref="B26" authorId="0">
      <text>
        <r>
          <rPr>
            <sz val="8"/>
            <rFont val="Tahoma"/>
            <family val="2"/>
          </rPr>
          <t xml:space="preserve">Report own consumption of natural gas in electric plants, combined heat and power plants, and heat plants.
</t>
        </r>
      </text>
    </comment>
    <comment ref="B27" authorId="0">
      <text>
        <r>
          <rPr>
            <sz val="8"/>
            <rFont val="Tahoma"/>
            <family val="2"/>
          </rPr>
          <t xml:space="preserve">Report own consumption of natural gas in gas liquefaction plants.
</t>
        </r>
        <r>
          <rPr>
            <sz val="8"/>
            <rFont val="Tahoma"/>
            <family val="2"/>
          </rPr>
          <t xml:space="preserve">
</t>
        </r>
      </text>
    </comment>
    <comment ref="B28" authorId="1">
      <text>
        <r>
          <rPr>
            <sz val="8"/>
            <rFont val="Tahoma"/>
            <family val="2"/>
          </rPr>
          <t>Report natural gas consumed as fuel at the Gas-to-liquids conversion plants.</t>
        </r>
      </text>
    </comment>
    <comment ref="B30" authorId="0">
      <text>
        <r>
          <rPr>
            <sz val="8"/>
            <rFont val="Tahoma"/>
            <family val="2"/>
          </rPr>
          <t xml:space="preserve">Data should be reported here only as a last resort. Report energy activities not included elsewhere. If a final breakdown into the above sectors is not available, administrations should explain on the Remarks page the basis for any estimates.
</t>
        </r>
      </text>
    </comment>
    <comment ref="B31" authorId="0">
      <text>
        <r>
          <rPr>
            <sz val="8"/>
            <rFont val="Tahoma"/>
            <family val="2"/>
          </rPr>
          <t xml:space="preserve">Report losses due to transport and distribution as well as pipeline losses. Natural gas used to operate the pipelines should be reported in the Transport sector.
</t>
        </r>
      </text>
    </comment>
    <comment ref="B32" authorId="0">
      <text>
        <r>
          <rPr>
            <sz val="8"/>
            <rFont val="Tahoma"/>
            <family val="2"/>
          </rPr>
          <t xml:space="preserve">Final consumption is the sum of consumption by the different end-use sectors (in the Transport, Industry and Other sectors).  It excludes deliveries for transformation and/or own use of the energy producing industries. Should correspond to the sum of cells 1A and 1B in table 2b.
</t>
        </r>
      </text>
    </comment>
  </commentList>
</comments>
</file>

<file path=xl/comments3.xml><?xml version="1.0" encoding="utf-8"?>
<comments xmlns="http://schemas.openxmlformats.org/spreadsheetml/2006/main">
  <authors>
    <author>IEA</author>
    <author>Jean-Loup Moret</author>
  </authors>
  <commentList>
    <comment ref="B5" authorId="0">
      <text>
        <r>
          <rPr>
            <sz val="8"/>
            <rFont val="Tahoma"/>
            <family val="2"/>
          </rPr>
          <t xml:space="preserve">Final consumption is the sum of consumption by the different end-use sectors (in the Transport, Industry and Other sectors).  It excludes deliveries for transformation and/or own use of the energy producing industries. Corresponds to the sum of rows 2, 7, 21. The sum of cells 1A and 1B should correspond to cell A26 in table 2a.
</t>
        </r>
      </text>
    </comment>
    <comment ref="B6" authorId="0">
      <text>
        <r>
          <rPr>
            <sz val="8"/>
            <rFont val="Tahoma"/>
            <family val="2"/>
          </rPr>
          <t xml:space="preserve">Report natural gas used for all transport activity irrespective of the economic sector, in which the activity occurs (except for military fuel use, see Not elsewhere specified - Other). ISIC Divisions 49, 50 and 51. (NACE Divisions 49, 50 and 51). 
</t>
        </r>
      </text>
    </comment>
    <comment ref="B7" authorId="0">
      <text>
        <r>
          <rPr>
            <sz val="8"/>
            <rFont val="Tahoma"/>
            <family val="2"/>
          </rPr>
          <t>Report compressed natural gas (CNG) for use in road vehicles. Include natural gas used by agricultural vehicles on highways. Exclude natural gas consumed in stationary engines, which should be reported under Not elsewhere specified - Other.</t>
        </r>
      </text>
    </comment>
    <comment ref="B8" authorId="1">
      <text>
        <r>
          <rPr>
            <sz val="8"/>
            <rFont val="Tahoma"/>
            <family val="2"/>
          </rPr>
          <t>Report amounts of biogas included in road consumption.</t>
        </r>
      </text>
    </comment>
    <comment ref="B9" authorId="0">
      <text>
        <r>
          <rPr>
            <sz val="8"/>
            <rFont val="Tahoma"/>
            <family val="2"/>
          </rPr>
          <t xml:space="preserve">Report natural gas used as energy in the support and operation of pipelines transporting gases, liquids, slurries and other commodities, including the energy used for pump stations and maintenance of the pipeline. Natural gas used as energy for the pipeline distribution of natural or manufactured gas, hot water or steam (ISIC 35) from the distributor to final users is excluded and should be reported in the Energy sector, while the gas used for the final distribution of water (ISIC 36) to households, industrial, commercial and other users should be included in the Commercial/public sector. Losses occurring during this transport between distributor and final users should be reported as Distribution losses.
</t>
        </r>
      </text>
    </comment>
    <comment ref="B10" authorId="0">
      <text>
        <r>
          <rPr>
            <sz val="8"/>
            <rFont val="Tahoma"/>
            <family val="2"/>
          </rPr>
          <t xml:space="preserve">Report transport activities not specified elsewhere. Please state on the remarks page which transport activities are included under this heading.
</t>
        </r>
      </text>
    </comment>
    <comment ref="B11" authorId="0">
      <text>
        <r>
          <rPr>
            <sz val="8"/>
            <rFont val="Tahoma"/>
            <family val="2"/>
          </rPr>
          <t xml:space="preserve">Report natural gas consumed by the industrial undertaking in support of its primary activities.
Report quantities of natural gas consumed in heat and CHP plants for the production of heat used by the plant itself.  Quantities of natural gas consumed for the production of heat that is sold, and for the production of electricity, should be reported under the appropriate Transformation sector.
</t>
        </r>
        <r>
          <rPr>
            <sz val="8"/>
            <rFont val="Tahoma"/>
            <family val="2"/>
          </rPr>
          <t xml:space="preserve">
</t>
        </r>
      </text>
    </comment>
    <comment ref="B12" authorId="0">
      <text>
        <r>
          <rPr>
            <sz val="8"/>
            <rFont val="Tahoma"/>
            <family val="2"/>
          </rPr>
          <t xml:space="preserve">ISIC Group 241 and Class 2431(NACE Divisions 24.1, 24.2, 24.3, 24.51 and 24.52). To avoid double counting, natural gas used in blast furnaces should be reported in the Energy or Transformation sector, depending on its use.
</t>
        </r>
      </text>
    </comment>
    <comment ref="B13" authorId="0">
      <text>
        <r>
          <rPr>
            <sz val="8"/>
            <rFont val="Tahoma"/>
            <family val="2"/>
          </rPr>
          <t xml:space="preserve">ISIC Division 20, 21 (NACE Division 20, 21).  Includes gas used as fuel (energy use) and feedstock (non-energy use) in the petrochemical industry. </t>
        </r>
      </text>
    </comment>
    <comment ref="B14" authorId="0">
      <text>
        <r>
          <rPr>
            <sz val="8"/>
            <rFont val="Tahoma"/>
            <family val="2"/>
          </rPr>
          <t>ISIC Group 242 and Class 2432 (NACE Group 24.4 and Classes 24.53, 24.54).</t>
        </r>
      </text>
    </comment>
    <comment ref="B15" authorId="0">
      <text>
        <r>
          <rPr>
            <sz val="8"/>
            <rFont val="Tahoma"/>
            <family val="2"/>
          </rPr>
          <t xml:space="preserve">ISIC Division 23 (NACE Division 23). Report glass, ceramic, cement and other building materials industries. </t>
        </r>
      </text>
    </comment>
    <comment ref="B16" authorId="0">
      <text>
        <r>
          <rPr>
            <sz val="8"/>
            <rFont val="Tahoma"/>
            <family val="2"/>
          </rPr>
          <t>ISIC Divisions 29 and 30 (NACE Divisions 29 and 30).</t>
        </r>
      </text>
    </comment>
    <comment ref="B17" authorId="0">
      <text>
        <r>
          <rPr>
            <sz val="8"/>
            <rFont val="Tahoma"/>
            <family val="2"/>
          </rPr>
          <t xml:space="preserve">ISIC Divisions 25, 26, 27 and 28 (NACE Divisions 25, 26, 27 and 28). Report fabricated metal products, machinery and equipment other than transport equipment. </t>
        </r>
      </text>
    </comment>
    <comment ref="B18" authorId="0">
      <text>
        <r>
          <rPr>
            <sz val="8"/>
            <rFont val="Tahoma"/>
            <family val="2"/>
          </rPr>
          <t>ISIC Divisions 07, 08 and Group 099 (NACE Divisions 07 08 and Group 09.9).</t>
        </r>
      </text>
    </comment>
    <comment ref="B19" authorId="0">
      <text>
        <r>
          <rPr>
            <sz val="8"/>
            <rFont val="Tahoma"/>
            <family val="2"/>
          </rPr>
          <t>ISIC Divisions 10, 11 and 12 (NACE Divisions 10, 11 and 12).</t>
        </r>
      </text>
    </comment>
    <comment ref="B20" authorId="0">
      <text>
        <r>
          <rPr>
            <sz val="8"/>
            <rFont val="Tahoma"/>
            <family val="2"/>
          </rPr>
          <t xml:space="preserve">ISIC Divisions 17 and 18. (NACE Divisions 17 and 18). Includes reproduction of recorded media. </t>
        </r>
      </text>
    </comment>
    <comment ref="B21" authorId="0">
      <text>
        <r>
          <rPr>
            <sz val="8"/>
            <rFont val="Tahoma"/>
            <family val="2"/>
          </rPr>
          <t>ISIC Division 16 (NACE Division 16).</t>
        </r>
      </text>
    </comment>
    <comment ref="B22" authorId="0">
      <text>
        <r>
          <rPr>
            <sz val="8"/>
            <rFont val="Tahoma"/>
            <family val="2"/>
          </rPr>
          <t>ISIC Division 41, 42 and 43 (NACE Division 41, 42 and 43).</t>
        </r>
      </text>
    </comment>
    <comment ref="B23" authorId="0">
      <text>
        <r>
          <rPr>
            <sz val="8"/>
            <rFont val="Tahoma"/>
            <family val="2"/>
          </rPr>
          <t>ISIC Divisions 13-15 (NACE Divisions 13-15).</t>
        </r>
      </text>
    </comment>
    <comment ref="B24" authorId="0">
      <text>
        <r>
          <rPr>
            <sz val="8"/>
            <rFont val="Tahoma"/>
            <family val="2"/>
          </rPr>
          <t xml:space="preserve">If your country’s industrial classification of natural gas consumption does not correspond to the above ISIC (or NACE) codes, please estimate the breakdown by industry and include in Not elsewhere specified only consumption in sectors which is not covered above. ISIC and NACE Divisions 22, 31 and 32.
</t>
        </r>
      </text>
    </comment>
    <comment ref="B26" authorId="0">
      <text>
        <r>
          <rPr>
            <sz val="8"/>
            <rFont val="Tahoma"/>
            <family val="2"/>
          </rPr>
          <t xml:space="preserve">ISIC and NACE Divisions 33, 36, 37, 38, 39, 45, 46, 47, 52, 53, 55, 56, 58, 59, 60, 61, 62, 63, 64, 65, 66, 68, 69, 70, 71, 72, 73, 74, 75, 77, 78, 79, 80, 81, 82, 84 (excluding Class 8422), 85, 86, 87, 88, 90, 91, 92, 93, 94, 95, 96 and 99. Report natural gas consumed by businesses and offices in the public and private sectors. 
Natural gas used for heating and lighting at railway, bus stations , shipping piers and airports is to be reported in this category and should not be shown in the Transport sector.
</t>
        </r>
      </text>
    </comment>
    <comment ref="B27" authorId="0">
      <text>
        <r>
          <rPr>
            <sz val="8"/>
            <rFont val="Tahoma"/>
            <family val="2"/>
          </rPr>
          <t>Report natural gas consumed by all households including "households with employed persons (ISIC and NACE Divisions 97 and 98)”.</t>
        </r>
      </text>
    </comment>
    <comment ref="B28" authorId="0">
      <text>
        <r>
          <rPr>
            <sz val="8"/>
            <rFont val="Tahoma"/>
            <family val="2"/>
          </rPr>
          <t>Report natural gas consumed by users classified as agriculture, hunting and forestry: ISIC Divisions 01 and 02 (NACE Divisions 01 and 02).</t>
        </r>
      </text>
    </comment>
    <comment ref="B29" authorId="1">
      <text>
        <r>
          <rPr>
            <sz val="8"/>
            <rFont val="Tahoma"/>
            <family val="2"/>
          </rPr>
          <t>Report natural gas used for inland, coastal and deep-sea fishing. Fishing should cover fuels delivered to ships of all flags that have refueled in the country (include international fishing). Also include energy used in the fishing industry as specified in ISIC Division 03 (NACE Division 03).</t>
        </r>
      </text>
    </comment>
    <comment ref="B30" authorId="0">
      <text>
        <r>
          <rPr>
            <sz val="8"/>
            <rFont val="Tahoma"/>
            <family val="2"/>
          </rPr>
          <t xml:space="preserve">Report activities not included elsewhere. This category includes military fuel use for all mobile and stationary consumption (e.g. ships, aircraft, road and energy used in living quarters), regardless of whether the fuel delivered is for the military of that country or for the military of another country. Please specify on the Remarks page what is included under this heading.
</t>
        </r>
      </text>
    </comment>
  </commentList>
</comments>
</file>

<file path=xl/sharedStrings.xml><?xml version="1.0" encoding="utf-8"?>
<sst xmlns="http://schemas.openxmlformats.org/spreadsheetml/2006/main" count="362" uniqueCount="279">
  <si>
    <t>Million m3 (at 15°C, 760 mm Hg)</t>
  </si>
  <si>
    <t>TJ
(Gross Calor. Value)</t>
  </si>
  <si>
    <t>Average GCV    (kJ/m3)</t>
  </si>
  <si>
    <t>Average NCV    (kJ/m3)</t>
  </si>
  <si>
    <t>A</t>
  </si>
  <si>
    <t>B</t>
  </si>
  <si>
    <t>C</t>
  </si>
  <si>
    <t>D</t>
  </si>
  <si>
    <t>Indigenous Production</t>
  </si>
  <si>
    <t>Colliery Gas</t>
  </si>
  <si>
    <t>Recoverable Gas</t>
  </si>
  <si>
    <t>Gas Vented</t>
  </si>
  <si>
    <t>Ireland</t>
  </si>
  <si>
    <t xml:space="preserve">Unit: TJ (GCV)                                                                                                         </t>
  </si>
  <si>
    <t>Consumption</t>
  </si>
  <si>
    <t>Unit: TJ (GCV)</t>
  </si>
  <si>
    <t>Energy Use</t>
  </si>
  <si>
    <t>Non-Energy Use</t>
  </si>
  <si>
    <t>Road</t>
  </si>
  <si>
    <t>Machinery</t>
  </si>
  <si>
    <t>Million m3</t>
  </si>
  <si>
    <t>TJ (GCV)</t>
  </si>
  <si>
    <t>COUNTRY OF ORIGIN</t>
  </si>
  <si>
    <t>of which: LNG</t>
  </si>
  <si>
    <t>Finland</t>
  </si>
  <si>
    <t>Greece</t>
  </si>
  <si>
    <t>Japan</t>
  </si>
  <si>
    <t>Korea</t>
  </si>
  <si>
    <t>Luxembourg</t>
  </si>
  <si>
    <t>New Zealand</t>
  </si>
  <si>
    <t>Nigeria</t>
  </si>
  <si>
    <t>Oman</t>
  </si>
  <si>
    <t>Poland</t>
  </si>
  <si>
    <t>Portugal</t>
  </si>
  <si>
    <t>Spain</t>
  </si>
  <si>
    <t>Sweden</t>
  </si>
  <si>
    <t>Trinidad and Tobago</t>
  </si>
  <si>
    <t>Turkey</t>
  </si>
  <si>
    <t>Ukraine</t>
  </si>
  <si>
    <t>NOTE: The totals are based on all gas transported and consumed in Ireland.</t>
  </si>
  <si>
    <t>Not including CHP</t>
  </si>
  <si>
    <t>Associated Gas</t>
  </si>
  <si>
    <t>Non-Associated Gas</t>
  </si>
  <si>
    <t>From Other Sources</t>
  </si>
  <si>
    <t>Total Imports (Balance)</t>
  </si>
  <si>
    <t>Total Exports (Balance)</t>
  </si>
  <si>
    <t>International Marine Bunkers</t>
  </si>
  <si>
    <t>Stock Changes (National Territory)</t>
  </si>
  <si>
    <t>Inland Consumption (Calculated)</t>
  </si>
  <si>
    <t>Statistical Differences</t>
  </si>
  <si>
    <t>Inland Consumption (Observed)</t>
  </si>
  <si>
    <t>Opening Stock Level (National Territory)</t>
  </si>
  <si>
    <t>Closing Stock Level (National Territory)</t>
  </si>
  <si>
    <t>Memo:</t>
  </si>
  <si>
    <t>Gas Flared</t>
  </si>
  <si>
    <t>Memo: Cushion Gas</t>
  </si>
  <si>
    <t>Cushion Gas Closing Stock Level</t>
  </si>
  <si>
    <t>Memo: From other sources</t>
  </si>
  <si>
    <t>From Other Sources - Oil</t>
  </si>
  <si>
    <t>From Other Sources - Coal</t>
  </si>
  <si>
    <t>From Other Sources - Renewables</t>
  </si>
  <si>
    <t>Row 6: should correspond to total imports on table 3, row 64.</t>
  </si>
  <si>
    <t>Row 9: opening stock level minus closing stock level.</t>
  </si>
  <si>
    <t>Row 12: should correspond to cell 1A on table 2a.</t>
  </si>
  <si>
    <t>TJ
(Pouvoir Calorifique Sup.)</t>
  </si>
  <si>
    <t>1</t>
  </si>
  <si>
    <t>+ Production nationale</t>
  </si>
  <si>
    <t>2</t>
  </si>
  <si>
    <t xml:space="preserve">  Gaz associé</t>
  </si>
  <si>
    <t>3</t>
  </si>
  <si>
    <t xml:space="preserve">   Gaz non-associé</t>
  </si>
  <si>
    <t>4</t>
  </si>
  <si>
    <t xml:space="preserve">   Grisou</t>
  </si>
  <si>
    <t>5</t>
  </si>
  <si>
    <t>+ Autres sources</t>
  </si>
  <si>
    <t>6</t>
  </si>
  <si>
    <t>+ Importations</t>
  </si>
  <si>
    <t>7</t>
  </si>
  <si>
    <t>- Exportations</t>
  </si>
  <si>
    <t>8</t>
  </si>
  <si>
    <t>- Soutages maritimes internationaux</t>
  </si>
  <si>
    <t>9</t>
  </si>
  <si>
    <t>+ Variations des stocks</t>
  </si>
  <si>
    <t>10</t>
  </si>
  <si>
    <t>= Consommation intérieure (calc)</t>
  </si>
  <si>
    <t>11</t>
  </si>
  <si>
    <t>- Ecart statistique</t>
  </si>
  <si>
    <t>12</t>
  </si>
  <si>
    <t>= Consommation intérieure (obs)</t>
  </si>
  <si>
    <t>Gaz récupérable</t>
  </si>
  <si>
    <t>13</t>
  </si>
  <si>
    <t>Niveau des stocks en début de période</t>
  </si>
  <si>
    <t>14</t>
  </si>
  <si>
    <t>Niveau des stocks en fin de période</t>
  </si>
  <si>
    <t>15</t>
  </si>
  <si>
    <t>Gaz rejetés</t>
  </si>
  <si>
    <t>16</t>
  </si>
  <si>
    <t>Gaz brûlés à la torche</t>
  </si>
  <si>
    <t>Memo: Gaz coussin</t>
  </si>
  <si>
    <t>17</t>
  </si>
  <si>
    <t>Memo: Autres sources</t>
  </si>
  <si>
    <t>18</t>
  </si>
  <si>
    <t>Pétrole</t>
  </si>
  <si>
    <t>19</t>
  </si>
  <si>
    <t>Charbon</t>
  </si>
  <si>
    <t>20</t>
  </si>
  <si>
    <t>Energies renouvelables</t>
  </si>
  <si>
    <t>Ligne 6 : Doit correspondre aux importations totales du tableau 3, ligne 64.</t>
  </si>
  <si>
    <t>Ligne 9 : Niveau des stocks en début de période moins niveau des stocks en fin de période.</t>
  </si>
  <si>
    <t>Ligne 12 : Doit correspondre à la cellule 1A du tableau 2a.</t>
  </si>
  <si>
    <t>Construction</t>
  </si>
  <si>
    <t>Residential</t>
  </si>
  <si>
    <t>Fishing</t>
  </si>
  <si>
    <t>Row 1: Corresponds to the sum of rows 2, 7, 21.</t>
  </si>
  <si>
    <t>Row 1: The sum of cells 1A and 1B should correspond to cell A26 in table 2a.</t>
  </si>
  <si>
    <t>Row 9: Please report fuel use in column A.</t>
  </si>
  <si>
    <t>Algeria</t>
  </si>
  <si>
    <t>Angola</t>
  </si>
  <si>
    <t>Argentina</t>
  </si>
  <si>
    <t>Australia</t>
  </si>
  <si>
    <t>Austria</t>
  </si>
  <si>
    <t>Azerbaijan</t>
  </si>
  <si>
    <t>Belgium</t>
  </si>
  <si>
    <t>Bosnia and Herzegovina</t>
  </si>
  <si>
    <t>Brunei Darussalam</t>
  </si>
  <si>
    <t>Bulgaria</t>
  </si>
  <si>
    <t>Canada</t>
  </si>
  <si>
    <t>Chile</t>
  </si>
  <si>
    <t>Croatia</t>
  </si>
  <si>
    <t>Cyprus</t>
  </si>
  <si>
    <t>Czech Republic</t>
  </si>
  <si>
    <t>Denmark</t>
  </si>
  <si>
    <t>Egypt</t>
  </si>
  <si>
    <t>Equatorial Guinea</t>
  </si>
  <si>
    <t>Estonia</t>
  </si>
  <si>
    <t>France</t>
  </si>
  <si>
    <t>Germany</t>
  </si>
  <si>
    <t>Hungary</t>
  </si>
  <si>
    <t>Indonesia</t>
  </si>
  <si>
    <t>Iran, Islamic Republic</t>
  </si>
  <si>
    <t>Iraq</t>
  </si>
  <si>
    <t>Israel</t>
  </si>
  <si>
    <t>Italy</t>
  </si>
  <si>
    <t>Kazakhstan</t>
  </si>
  <si>
    <t>Latvia</t>
  </si>
  <si>
    <t>Lithuania</t>
  </si>
  <si>
    <t>Macedonia, Former Yugoslav Republic</t>
  </si>
  <si>
    <t>Malaysia</t>
  </si>
  <si>
    <t>Malta</t>
  </si>
  <si>
    <t>Mexico</t>
  </si>
  <si>
    <t>Montenegro</t>
  </si>
  <si>
    <t>Netherlands</t>
  </si>
  <si>
    <t>Norway</t>
  </si>
  <si>
    <t>Other Former Soviet Union</t>
  </si>
  <si>
    <t>Papua New Guinea</t>
  </si>
  <si>
    <t>Peru</t>
  </si>
  <si>
    <t>Qatar</t>
  </si>
  <si>
    <t>Romania</t>
  </si>
  <si>
    <t>Russian Federation</t>
  </si>
  <si>
    <t>Serbia</t>
  </si>
  <si>
    <t>Slovak Republic</t>
  </si>
  <si>
    <t>Slovenia</t>
  </si>
  <si>
    <t>Switzerland</t>
  </si>
  <si>
    <t>Turkmenistan</t>
  </si>
  <si>
    <t>United Arab Emirates</t>
  </si>
  <si>
    <t>United Kingdom</t>
  </si>
  <si>
    <t>United States</t>
  </si>
  <si>
    <t>Uzbekistan</t>
  </si>
  <si>
    <t>Yemen</t>
  </si>
  <si>
    <t>Row 73: Total should be carried over to row 6 in table 1.</t>
  </si>
  <si>
    <r>
      <t>Million m</t>
    </r>
    <r>
      <rPr>
        <b/>
        <vertAlign val="superscript"/>
        <sz val="8"/>
        <rFont val="Arial"/>
        <family val="2"/>
      </rPr>
      <t xml:space="preserve">3 </t>
    </r>
    <r>
      <rPr>
        <b/>
        <sz val="8"/>
        <rFont val="Arial"/>
        <family val="2"/>
      </rPr>
      <t>(at 15°C, 760 mm Hg)</t>
    </r>
  </si>
  <si>
    <r>
      <t>Average GCV    (kJ/m</t>
    </r>
    <r>
      <rPr>
        <b/>
        <vertAlign val="superscript"/>
        <sz val="8"/>
        <rFont val="Arial"/>
        <family val="2"/>
      </rPr>
      <t>3</t>
    </r>
    <r>
      <rPr>
        <b/>
        <sz val="8"/>
        <rFont val="Arial"/>
        <family val="2"/>
      </rPr>
      <t>)</t>
    </r>
  </si>
  <si>
    <r>
      <t>Average NCV    (kJ/m</t>
    </r>
    <r>
      <rPr>
        <b/>
        <vertAlign val="superscript"/>
        <sz val="8"/>
        <rFont val="Arial"/>
        <family val="2"/>
      </rPr>
      <t>3</t>
    </r>
    <r>
      <rPr>
        <b/>
        <sz val="8"/>
        <rFont val="Arial"/>
        <family val="2"/>
      </rPr>
      <t>)</t>
    </r>
  </si>
  <si>
    <r>
      <t>Millions de m</t>
    </r>
    <r>
      <rPr>
        <b/>
        <vertAlign val="superscript"/>
        <sz val="8"/>
        <rFont val="Arial"/>
        <family val="2"/>
      </rPr>
      <t xml:space="preserve">3 </t>
    </r>
    <r>
      <rPr>
        <b/>
        <sz val="8"/>
        <rFont val="Arial"/>
        <family val="2"/>
      </rPr>
      <t>(à 15°C, 760 mm Hg)</t>
    </r>
  </si>
  <si>
    <r>
      <t>PCS moyen    (kJ/m</t>
    </r>
    <r>
      <rPr>
        <b/>
        <vertAlign val="superscript"/>
        <sz val="8"/>
        <rFont val="Arial"/>
        <family val="2"/>
      </rPr>
      <t>3</t>
    </r>
    <r>
      <rPr>
        <b/>
        <sz val="8"/>
        <rFont val="Arial"/>
        <family val="2"/>
      </rPr>
      <t>)</t>
    </r>
  </si>
  <si>
    <r>
      <t>PCI moyen    (kJ/m</t>
    </r>
    <r>
      <rPr>
        <b/>
        <vertAlign val="superscript"/>
        <sz val="8"/>
        <rFont val="Arial"/>
        <family val="2"/>
      </rPr>
      <t>3</t>
    </r>
    <r>
      <rPr>
        <b/>
        <sz val="8"/>
        <rFont val="Arial"/>
        <family val="2"/>
      </rPr>
      <t>)</t>
    </r>
  </si>
  <si>
    <t>Receipts from other sources</t>
  </si>
  <si>
    <t>Indigenous production</t>
  </si>
  <si>
    <t>Associated gas</t>
  </si>
  <si>
    <t>Non-associated gas</t>
  </si>
  <si>
    <t>Colliery gas</t>
  </si>
  <si>
    <t>Imports (Balance)</t>
  </si>
  <si>
    <t>Exports (Balance)</t>
  </si>
  <si>
    <t>International marine bunkers</t>
  </si>
  <si>
    <t>Stock changes (National territory)</t>
  </si>
  <si>
    <t>Inland consumption (Calculated)</t>
  </si>
  <si>
    <t>Statistical difference</t>
  </si>
  <si>
    <t>Inland consumption (Observed)</t>
  </si>
  <si>
    <t>TJ
(Gross calor. value)</t>
  </si>
  <si>
    <t>Recoverable gas</t>
  </si>
  <si>
    <t>Opening stock level (National territory)</t>
  </si>
  <si>
    <t>Closing stock level (National territory)</t>
  </si>
  <si>
    <t>Opening stock level (Held abroad)</t>
  </si>
  <si>
    <t>Closing stock level (Held abroad)</t>
  </si>
  <si>
    <t>Gas vented</t>
  </si>
  <si>
    <t>Gas flared</t>
  </si>
  <si>
    <t>Cushion gas closing stock level</t>
  </si>
  <si>
    <t>Memo: Receipts from other sources</t>
  </si>
  <si>
    <t>Oil</t>
  </si>
  <si>
    <t>Coal</t>
  </si>
  <si>
    <t>Renewables</t>
  </si>
  <si>
    <t>Row 9: opening stock level minus closing stock level of stocks held on National territory (i.e. row 13 - row14)</t>
  </si>
  <si>
    <t>GCV = Gross calorific value</t>
  </si>
  <si>
    <t>NCV = Net calorifc value</t>
  </si>
  <si>
    <t>Inland demand (Total consumption)</t>
  </si>
  <si>
    <t>Transformation sector</t>
  </si>
  <si>
    <t>Main activity producer electricity plants</t>
  </si>
  <si>
    <t>Autoproducer electricity plants</t>
  </si>
  <si>
    <t>Main activity producer CHP plants</t>
  </si>
  <si>
    <t>Autoproducer CHP plants</t>
  </si>
  <si>
    <t>Main activity producer heat plants</t>
  </si>
  <si>
    <t>Autoproducer heat plants</t>
  </si>
  <si>
    <t>Gas works (Transformation)</t>
  </si>
  <si>
    <t>Coke ovens (Transformation)</t>
  </si>
  <si>
    <t>Blast furnaces (Transformation)</t>
  </si>
  <si>
    <t>Gas-to-liquids (GTL) plants (Transformation)</t>
  </si>
  <si>
    <t>Not elsewhere specified (Transformation)</t>
  </si>
  <si>
    <t>Energy sector</t>
  </si>
  <si>
    <t>Coal mines</t>
  </si>
  <si>
    <t>Oil and gas extraction</t>
  </si>
  <si>
    <t>Oil refineries</t>
  </si>
  <si>
    <t>Coke ovens (Energy)</t>
  </si>
  <si>
    <t>Blast furnaces (Energy)</t>
  </si>
  <si>
    <t>Gas works (Energy)</t>
  </si>
  <si>
    <t>Electricity, CHP and heat plants</t>
  </si>
  <si>
    <t>Liquefaction (LNG) / regasification plants</t>
  </si>
  <si>
    <t>Gas-to-liquids (GTL) plants (Energy)</t>
  </si>
  <si>
    <t>Not elsewhere specified (Energy)</t>
  </si>
  <si>
    <t>Distribution losses</t>
  </si>
  <si>
    <t>Total final consumption</t>
  </si>
  <si>
    <t>Transport sector</t>
  </si>
  <si>
    <t>of which biogas</t>
  </si>
  <si>
    <t>Pipeline transport</t>
  </si>
  <si>
    <t>Not elsewhere specified (Transport)</t>
  </si>
  <si>
    <t>Industry sector</t>
  </si>
  <si>
    <t>Iron and steel</t>
  </si>
  <si>
    <t>Chemical and petrochemical</t>
  </si>
  <si>
    <t>Non-ferrous metals</t>
  </si>
  <si>
    <t>Non-metallic minerals</t>
  </si>
  <si>
    <t>Transport equipment</t>
  </si>
  <si>
    <t>Mining and quarrying</t>
  </si>
  <si>
    <t>Food beverages and tobacco</t>
  </si>
  <si>
    <t>Paper, pulp and printing</t>
  </si>
  <si>
    <t>Wood and wood products</t>
  </si>
  <si>
    <t>Textiles and leather</t>
  </si>
  <si>
    <t>Not elsewhere specified (Industry)</t>
  </si>
  <si>
    <t>Other sectors</t>
  </si>
  <si>
    <t>Commercial and public services</t>
  </si>
  <si>
    <t>Agriculture/forestry</t>
  </si>
  <si>
    <t>Not elsewhere specified (Other)</t>
  </si>
  <si>
    <t>Total exports</t>
  </si>
  <si>
    <t>Armenia</t>
  </si>
  <si>
    <t>Belarus</t>
  </si>
  <si>
    <t>Brazil</t>
  </si>
  <si>
    <t>China</t>
  </si>
  <si>
    <t>Chinese Taipei</t>
  </si>
  <si>
    <t>Dominican Republic</t>
  </si>
  <si>
    <t>Georgia</t>
  </si>
  <si>
    <t>India</t>
  </si>
  <si>
    <t>Kuwait</t>
  </si>
  <si>
    <t>Kyrgyzstan</t>
  </si>
  <si>
    <t>Moldova, Republic</t>
  </si>
  <si>
    <t>Other Non-OECD Americas</t>
  </si>
  <si>
    <t>Tajikistan</t>
  </si>
  <si>
    <t>Not elsewhere specified</t>
  </si>
  <si>
    <t>Total exports (Trade)</t>
  </si>
  <si>
    <t>Please report exports of indigenous production only.</t>
  </si>
  <si>
    <t>Row 66: Total should be carried over to row 7 in table 1.</t>
  </si>
  <si>
    <t>Libya</t>
  </si>
  <si>
    <t>Other Asia and Oceania</t>
  </si>
  <si>
    <t>Total imports (Trade)</t>
  </si>
  <si>
    <t>Total imports</t>
  </si>
  <si>
    <t>COUNTRY OF DESTINATION</t>
  </si>
  <si>
    <t xml:space="preserve">        of which GTL technology</t>
  </si>
  <si>
    <t>Row 1: Equals the sum of rows 2, 15, 27, 28; should correspond to cell 12B on table 1.</t>
  </si>
  <si>
    <t>Rows 3 to 8: Should correspond to quantities in row 1 of table 6C in the Electricity and heat annual questionnaire.</t>
  </si>
  <si>
    <t>Row 28 : Should correspond to the sum of cells 1A and 1B in table 2b.</t>
  </si>
  <si>
    <t>Row 6: should correspond to total imports on table 3, row 165.</t>
  </si>
  <si>
    <t>Row 7: should correspond to total exports on table 4, row 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</si>
</sst>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____"/>
    <numFmt numFmtId="165" formatCode="#\ ##0;\-\-#\ ##0;\-\-"/>
  </numFmts>
  <fonts count="7">
    <font>
      <sz val="10"/>
      <name val="Arial"/>
      <family val="2"/>
    </font>
    <font>
      <sz val="8"/>
      <name val="Arial"/>
      <family val="2"/>
    </font>
    <font>
      <b/>
      <sz val="8"/>
      <name val="Arial"/>
      <family val="2"/>
    </font>
    <font>
      <i/>
      <sz val="8"/>
      <name val="Arial"/>
      <family val="2"/>
    </font>
    <font>
      <b/>
      <vertAlign val="superscript"/>
      <sz val="8"/>
      <name val="Arial"/>
      <family val="2"/>
    </font>
    <font>
      <sz val="8"/>
      <name val="Tahoma"/>
      <family val="2"/>
    </font>
    <font>
      <sz val="8"/>
      <color indexed="9"/>
      <name val="Arial"/>
      <family val="2"/>
    </font>
  </fonts>
  <fills count="3">
    <fill>
      <patternFill/>
    </fill>
    <fill>
      <patternFill patternType="gray125"/>
    </fill>
    <fill>
      <patternFill patternType="solid">
        <fgColor indexed="22"/>
        <bgColor indexed="64"/>
      </patternFill>
    </fill>
  </fills>
  <borders count="49">
    <border>
      <left/>
      <right/>
      <top/>
      <bottom/>
      <diagonal/>
    </border>
    <border>
      <left/>
      <right style="thin"/>
      <top style="thin"/>
      <bottom style="thin"/>
    </border>
    <border>
      <left/>
      <right style="medium"/>
      <top style="thin"/>
      <bottom style="thin"/>
    </border>
    <border>
      <left/>
      <right style="thin"/>
      <top/>
      <bottom style="thin"/>
    </border>
    <border>
      <left/>
      <right style="thin"/>
      <top style="medium"/>
      <bottom/>
    </border>
    <border>
      <left/>
      <right style="thin"/>
      <top/>
      <bottom/>
    </border>
    <border>
      <left style="thin"/>
      <right style="medium"/>
      <top style="thin"/>
      <bottom style="thin"/>
    </border>
    <border>
      <left style="thin"/>
      <right style="thin"/>
      <top/>
      <bottom style="thin"/>
    </border>
    <border>
      <left style="thin"/>
      <right style="thin"/>
      <top style="thin"/>
      <bottom style="thin"/>
    </border>
    <border>
      <left style="thin"/>
      <right style="thin"/>
      <top style="thin"/>
      <bottom style="medium"/>
    </border>
    <border>
      <left/>
      <right style="medium"/>
      <top style="medium"/>
      <bottom style="thin"/>
    </border>
    <border>
      <left/>
      <right style="medium"/>
      <top/>
      <bottom style="thin"/>
    </border>
    <border>
      <left style="medium"/>
      <right style="thin"/>
      <top style="thin"/>
      <bottom style="thin"/>
    </border>
    <border>
      <left style="medium"/>
      <right/>
      <top style="thin"/>
      <bottom style="thin"/>
    </border>
    <border>
      <left style="medium"/>
      <right style="thin"/>
      <top style="thin"/>
      <bottom style="medium"/>
    </border>
    <border>
      <left/>
      <right style="hair"/>
      <top style="thin"/>
      <bottom style="thin"/>
    </border>
    <border>
      <left/>
      <right style="thin"/>
      <top/>
      <bottom style="medium"/>
    </border>
    <border>
      <left/>
      <right/>
      <top style="medium"/>
      <bottom style="thin"/>
    </border>
    <border>
      <left style="hair"/>
      <right style="medium"/>
      <top style="thin"/>
      <bottom style="thin"/>
    </border>
    <border>
      <left/>
      <right style="hair"/>
      <top/>
      <bottom style="thin"/>
    </border>
    <border>
      <left/>
      <right style="hair"/>
      <top/>
      <bottom style="medium"/>
    </border>
    <border>
      <left/>
      <right style="medium"/>
      <top/>
      <bottom style="medium"/>
    </border>
    <border>
      <left/>
      <right style="thin"/>
      <top style="medium"/>
      <bottom style="thin"/>
    </border>
    <border>
      <left style="medium"/>
      <right/>
      <top/>
      <bottom style="thin"/>
    </border>
    <border>
      <left style="thin"/>
      <right/>
      <top style="thin"/>
      <bottom style="thin"/>
    </border>
    <border>
      <left style="medium">
        <color indexed="12"/>
      </left>
      <right style="medium">
        <color indexed="12"/>
      </right>
      <top style="medium">
        <color indexed="12"/>
      </top>
      <bottom style="medium">
        <color indexed="12"/>
      </bottom>
    </border>
    <border>
      <left style="thin"/>
      <right style="medium"/>
      <top/>
      <bottom style="thin"/>
    </border>
    <border>
      <left style="medium"/>
      <right style="thin"/>
      <top/>
      <bottom style="thin"/>
    </border>
    <border>
      <left style="thin"/>
      <right style="thin"/>
      <top/>
      <bottom/>
    </border>
    <border>
      <left/>
      <right style="medium"/>
      <top/>
      <bottom/>
    </border>
    <border>
      <left style="medium"/>
      <right style="thin"/>
      <top/>
      <botto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top style="medium"/>
      <bottom style="medium"/>
    </border>
    <border>
      <left style="thin"/>
      <right style="thin"/>
      <top style="medium"/>
      <bottom/>
    </border>
    <border>
      <left style="thin"/>
      <right style="medium"/>
      <top style="medium"/>
      <bottom/>
    </border>
    <border>
      <left style="medium"/>
      <right style="thin"/>
      <top style="medium"/>
      <bottom style="thin"/>
    </border>
    <border>
      <left/>
      <right/>
      <top style="medium"/>
      <bottom/>
    </border>
    <border>
      <left style="medium"/>
      <right/>
      <top style="medium"/>
      <bottom/>
    </border>
    <border>
      <left/>
      <right style="medium"/>
      <top style="medium"/>
      <bottom/>
    </border>
    <border>
      <left style="medium"/>
      <right/>
      <top/>
      <bottom/>
    </border>
    <border>
      <left style="medium"/>
      <right/>
      <top/>
      <bottom style="medium"/>
    </border>
    <border>
      <left/>
      <right style="hair"/>
      <top style="medium"/>
      <bottom style="medium"/>
    </border>
    <border>
      <left/>
      <right style="thin"/>
      <top style="medium"/>
      <bottom style="medium"/>
    </border>
    <border>
      <left/>
      <right style="medium"/>
      <top style="medium"/>
      <bottom style="medium"/>
    </border>
    <border>
      <left style="medium"/>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3">
    <xf numFmtId="0" fontId="0" fillId="0" borderId="0" xfId="0"/>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Continuous" vertical="center" wrapText="1"/>
      <protection/>
    </xf>
    <xf numFmtId="0" fontId="2" fillId="0" borderId="2" xfId="0" applyFont="1" applyBorder="1" applyAlignment="1" applyProtection="1">
      <alignment horizontal="centerContinuous" vertical="center" wrapText="1"/>
      <protection/>
    </xf>
    <xf numFmtId="3" fontId="2" fillId="0" borderId="3" xfId="0" applyNumberFormat="1" applyFont="1" applyFill="1" applyBorder="1" applyAlignment="1" applyProtection="1">
      <alignment/>
      <protection locked="0"/>
    </xf>
    <xf numFmtId="3" fontId="2" fillId="0" borderId="3" xfId="0" applyNumberFormat="1" applyFont="1" applyFill="1" applyBorder="1" applyProtection="1">
      <protection locked="0"/>
    </xf>
    <xf numFmtId="0" fontId="2" fillId="0" borderId="0" xfId="0" applyFont="1" applyProtection="1">
      <protection/>
    </xf>
    <xf numFmtId="0" fontId="1" fillId="0" borderId="4" xfId="0" applyFont="1" applyBorder="1" applyProtection="1">
      <protection/>
    </xf>
    <xf numFmtId="0" fontId="1" fillId="0" borderId="0" xfId="0" applyFont="1" applyProtection="1">
      <protection/>
    </xf>
    <xf numFmtId="0" fontId="1" fillId="0" borderId="0" xfId="0" applyFont="1"/>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6" xfId="0" applyFont="1" applyBorder="1" applyAlignment="1" applyProtection="1">
      <alignment horizontal="centerContinuous"/>
      <protection/>
    </xf>
    <xf numFmtId="0" fontId="1" fillId="0" borderId="7" xfId="0" applyNumberFormat="1" applyFont="1" applyBorder="1" applyAlignment="1" applyProtection="1" quotePrefix="1">
      <alignment horizontal="center" vertical="center"/>
      <protection/>
    </xf>
    <xf numFmtId="0" fontId="1" fillId="0" borderId="8" xfId="0" applyNumberFormat="1" applyFont="1" applyBorder="1" applyAlignment="1" applyProtection="1" quotePrefix="1">
      <alignment horizontal="center" vertical="center"/>
      <protection/>
    </xf>
    <xf numFmtId="0" fontId="1" fillId="0" borderId="9" xfId="0" applyNumberFormat="1" applyFont="1" applyBorder="1" applyAlignment="1" applyProtection="1" quotePrefix="1">
      <alignment horizontal="center" vertical="center"/>
      <protection/>
    </xf>
    <xf numFmtId="0" fontId="1" fillId="0" borderId="0" xfId="0" applyFont="1" applyProtection="1">
      <protection hidden="1"/>
    </xf>
    <xf numFmtId="0" fontId="1" fillId="0" borderId="0" xfId="0" applyFont="1" applyAlignment="1" applyProtection="1">
      <alignment horizontal="center"/>
      <protection/>
    </xf>
    <xf numFmtId="0" fontId="1" fillId="0" borderId="0" xfId="0" applyFont="1" applyAlignment="1" applyProtection="1">
      <alignment horizontal="center"/>
      <protection locked="0"/>
    </xf>
    <xf numFmtId="0" fontId="1" fillId="0" borderId="0" xfId="0" applyFont="1" applyProtection="1">
      <protection locked="0"/>
    </xf>
    <xf numFmtId="0" fontId="1" fillId="0" borderId="10" xfId="0" applyFont="1" applyBorder="1" applyAlignment="1" applyProtection="1">
      <alignment horizontal="centerContinuous" vertical="center" wrapText="1"/>
      <protection hidden="1"/>
    </xf>
    <xf numFmtId="0" fontId="2" fillId="0" borderId="11" xfId="0" applyNumberFormat="1" applyFont="1" applyBorder="1" applyAlignment="1" applyProtection="1">
      <alignment horizontal="center" vertical="center"/>
      <protection hidden="1"/>
    </xf>
    <xf numFmtId="0" fontId="2" fillId="0" borderId="12" xfId="0" applyFont="1" applyBorder="1" applyAlignment="1" applyProtection="1">
      <alignment horizontal="left" vertical="center"/>
      <protection hidden="1"/>
    </xf>
    <xf numFmtId="0" fontId="2" fillId="0" borderId="12" xfId="0" applyFont="1" applyBorder="1" applyAlignment="1" applyProtection="1">
      <alignment horizontal="left" vertical="center" indent="1"/>
      <protection hidden="1"/>
    </xf>
    <xf numFmtId="0" fontId="1" fillId="0" borderId="12" xfId="0" applyFont="1" applyBorder="1" applyAlignment="1" applyProtection="1">
      <alignment horizontal="left" vertical="center" indent="2"/>
      <protection hidden="1"/>
    </xf>
    <xf numFmtId="3" fontId="1" fillId="0" borderId="6" xfId="0" applyNumberFormat="1" applyFont="1" applyFill="1" applyBorder="1" applyAlignment="1" applyProtection="1">
      <alignment vertical="center"/>
      <protection locked="0"/>
    </xf>
    <xf numFmtId="3" fontId="1" fillId="0" borderId="6" xfId="0" applyNumberFormat="1" applyFont="1" applyBorder="1" applyAlignment="1" applyProtection="1">
      <alignment vertical="center"/>
      <protection locked="0"/>
    </xf>
    <xf numFmtId="0" fontId="1" fillId="0" borderId="12" xfId="0" applyFont="1" applyBorder="1" applyAlignment="1" applyProtection="1">
      <alignment horizontal="left" vertical="center" wrapText="1" indent="2"/>
      <protection hidden="1"/>
    </xf>
    <xf numFmtId="0" fontId="2" fillId="0" borderId="13" xfId="0" applyFont="1" applyBorder="1" applyAlignment="1" applyProtection="1">
      <alignment horizontal="left" vertical="center" indent="1"/>
      <protection hidden="1"/>
    </xf>
    <xf numFmtId="3" fontId="2" fillId="0" borderId="6" xfId="0" applyNumberFormat="1" applyFont="1" applyBorder="1" applyAlignment="1" applyProtection="1">
      <alignment vertical="center"/>
      <protection locked="0"/>
    </xf>
    <xf numFmtId="0" fontId="2" fillId="0" borderId="14" xfId="0" applyFont="1" applyBorder="1" applyAlignment="1" applyProtection="1">
      <alignment horizontal="left" vertical="center" indent="1"/>
      <protection hidden="1"/>
    </xf>
    <xf numFmtId="0" fontId="1" fillId="0" borderId="4" xfId="0" applyFont="1" applyBorder="1" applyAlignment="1" applyProtection="1">
      <alignment horizontal="left"/>
      <protection/>
    </xf>
    <xf numFmtId="0" fontId="1" fillId="0" borderId="5" xfId="0" applyFont="1" applyBorder="1" applyAlignment="1" applyProtection="1">
      <alignment horizontal="left"/>
      <protection/>
    </xf>
    <xf numFmtId="0" fontId="1" fillId="0" borderId="3" xfId="0" applyFont="1" applyBorder="1" applyAlignment="1" applyProtection="1">
      <alignment horizontal="left"/>
      <protection/>
    </xf>
    <xf numFmtId="0" fontId="1" fillId="0" borderId="15" xfId="0" applyFont="1" applyBorder="1" applyAlignment="1" applyProtection="1">
      <alignment horizontal="centerContinuous" vertical="center"/>
      <protection/>
    </xf>
    <xf numFmtId="0" fontId="1" fillId="0" borderId="2" xfId="0" applyFont="1" applyBorder="1" applyAlignment="1" applyProtection="1">
      <alignment horizontal="centerContinuous" vertical="center"/>
      <protection/>
    </xf>
    <xf numFmtId="0" fontId="1" fillId="0" borderId="1" xfId="0" applyNumberFormat="1" applyFont="1" applyBorder="1" applyAlignment="1" applyProtection="1" quotePrefix="1">
      <alignment horizontal="center" vertical="center"/>
      <protection/>
    </xf>
    <xf numFmtId="0" fontId="1" fillId="0" borderId="3" xfId="0" applyNumberFormat="1" applyFont="1" applyBorder="1" applyAlignment="1" applyProtection="1" quotePrefix="1">
      <alignment horizontal="center" vertical="center"/>
      <protection/>
    </xf>
    <xf numFmtId="0" fontId="1" fillId="0" borderId="16" xfId="0" applyNumberFormat="1" applyFont="1" applyBorder="1" applyAlignment="1" applyProtection="1" quotePrefix="1">
      <alignment horizontal="center" vertical="center"/>
      <protection/>
    </xf>
    <xf numFmtId="0" fontId="1" fillId="0" borderId="0" xfId="0" applyNumberFormat="1" applyFont="1" applyProtection="1">
      <protection/>
    </xf>
    <xf numFmtId="0" fontId="1" fillId="0" borderId="17" xfId="0" applyFont="1" applyBorder="1" applyAlignment="1" applyProtection="1">
      <alignment horizontal="centerContinuous" vertical="center" wrapText="1"/>
      <protection hidden="1"/>
    </xf>
    <xf numFmtId="0" fontId="1" fillId="0" borderId="10" xfId="0" applyFont="1" applyBorder="1" applyAlignment="1" applyProtection="1">
      <alignment horizontal="centerContinuous" vertical="center"/>
      <protection/>
    </xf>
    <xf numFmtId="0" fontId="2" fillId="0" borderId="15" xfId="0" applyFont="1" applyBorder="1" applyAlignment="1" applyProtection="1">
      <alignment horizontal="centerContinuous" vertical="center"/>
      <protection hidden="1"/>
    </xf>
    <xf numFmtId="0" fontId="2" fillId="0" borderId="18" xfId="0" applyFont="1" applyBorder="1" applyAlignment="1" applyProtection="1">
      <alignment horizontal="centerContinuous" vertical="center"/>
      <protection hidden="1"/>
    </xf>
    <xf numFmtId="3" fontId="1" fillId="0" borderId="19" xfId="0" applyNumberFormat="1" applyFont="1" applyFill="1" applyBorder="1" applyProtection="1">
      <protection locked="0"/>
    </xf>
    <xf numFmtId="3" fontId="1" fillId="0" borderId="11" xfId="0" applyNumberFormat="1" applyFont="1" applyFill="1" applyBorder="1" applyAlignment="1" applyProtection="1">
      <alignment/>
      <protection locked="0"/>
    </xf>
    <xf numFmtId="3" fontId="1" fillId="0" borderId="19" xfId="0" applyNumberFormat="1" applyFont="1" applyBorder="1" applyProtection="1">
      <protection locked="0"/>
    </xf>
    <xf numFmtId="3" fontId="1" fillId="0" borderId="11" xfId="0" applyNumberFormat="1" applyFont="1" applyBorder="1" applyAlignment="1" applyProtection="1">
      <alignment/>
      <protection locked="0"/>
    </xf>
    <xf numFmtId="3" fontId="1" fillId="0" borderId="15" xfId="0" applyNumberFormat="1" applyFont="1" applyBorder="1" applyProtection="1">
      <protection locked="0"/>
    </xf>
    <xf numFmtId="3" fontId="1" fillId="0" borderId="2" xfId="0" applyNumberFormat="1" applyFont="1" applyBorder="1" applyAlignment="1" applyProtection="1">
      <alignment/>
      <protection locked="0"/>
    </xf>
    <xf numFmtId="3" fontId="1" fillId="0" borderId="20" xfId="0" applyNumberFormat="1" applyFont="1" applyBorder="1" applyProtection="1">
      <protection locked="0"/>
    </xf>
    <xf numFmtId="3" fontId="1" fillId="0" borderId="21" xfId="0" applyNumberFormat="1" applyFont="1" applyBorder="1" applyAlignment="1" applyProtection="1">
      <alignment/>
      <protection locked="0"/>
    </xf>
    <xf numFmtId="0" fontId="2" fillId="0" borderId="22" xfId="0" applyFont="1" applyBorder="1" applyAlignment="1" applyProtection="1">
      <alignment horizontal="center" vertical="center" wrapText="1"/>
      <protection hidden="1"/>
    </xf>
    <xf numFmtId="0" fontId="2" fillId="0" borderId="22" xfId="0" applyFont="1" applyBorder="1" applyAlignment="1" applyProtection="1">
      <alignment horizontal="centerContinuous" vertical="center" wrapText="1"/>
      <protection hidden="1"/>
    </xf>
    <xf numFmtId="0" fontId="2" fillId="0" borderId="10" xfId="0" applyFont="1" applyBorder="1" applyAlignment="1" applyProtection="1">
      <alignment horizontal="centerContinuous" vertical="center" wrapText="1"/>
      <protection hidden="1"/>
    </xf>
    <xf numFmtId="0" fontId="2" fillId="0" borderId="8" xfId="0" applyFont="1" applyBorder="1" applyAlignment="1" applyProtection="1">
      <alignment horizontal="center" vertical="center" wrapText="1"/>
      <protection/>
    </xf>
    <xf numFmtId="0" fontId="2" fillId="0" borderId="0" xfId="0" applyFont="1" applyFill="1" applyBorder="1" applyProtection="1">
      <protection/>
    </xf>
    <xf numFmtId="0" fontId="1" fillId="0" borderId="1"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1" fillId="0" borderId="23" xfId="0" applyFont="1" applyBorder="1" applyAlignment="1" applyProtection="1" quotePrefix="1">
      <alignment vertical="center"/>
      <protection hidden="1"/>
    </xf>
    <xf numFmtId="3" fontId="1" fillId="0" borderId="3" xfId="0" applyNumberFormat="1" applyFont="1" applyFill="1" applyBorder="1" applyAlignment="1" applyProtection="1">
      <alignment vertical="center"/>
      <protection locked="0"/>
    </xf>
    <xf numFmtId="0" fontId="1" fillId="0" borderId="8" xfId="0" applyFont="1" applyBorder="1" applyProtection="1" quotePrefix="1">
      <protection/>
    </xf>
    <xf numFmtId="0" fontId="1" fillId="0" borderId="24" xfId="0" applyFont="1" applyBorder="1" applyAlignment="1" applyProtection="1" quotePrefix="1">
      <alignment horizontal="center"/>
      <protection/>
    </xf>
    <xf numFmtId="3" fontId="1" fillId="0" borderId="25" xfId="0" applyNumberFormat="1" applyFont="1" applyFill="1" applyBorder="1" applyAlignment="1" applyProtection="1">
      <alignment/>
      <protection locked="0"/>
    </xf>
    <xf numFmtId="3" fontId="1" fillId="0" borderId="1" xfId="0" applyNumberFormat="1" applyFont="1" applyFill="1" applyBorder="1" applyProtection="1">
      <protection locked="0"/>
    </xf>
    <xf numFmtId="3" fontId="1" fillId="0" borderId="1" xfId="0" applyNumberFormat="1" applyFont="1" applyFill="1" applyBorder="1" applyAlignment="1" applyProtection="1">
      <alignment/>
      <protection locked="0"/>
    </xf>
    <xf numFmtId="3" fontId="1" fillId="0" borderId="6" xfId="0" applyNumberFormat="1" applyFont="1" applyFill="1" applyBorder="1" applyProtection="1">
      <protection/>
    </xf>
    <xf numFmtId="0" fontId="1" fillId="0" borderId="12" xfId="0" applyFont="1" applyBorder="1" applyProtection="1" quotePrefix="1">
      <protection/>
    </xf>
    <xf numFmtId="0" fontId="3" fillId="0" borderId="13" xfId="0" applyFont="1" applyBorder="1" applyAlignment="1" applyProtection="1">
      <alignment horizontal="left" vertical="center" wrapText="1" indent="2"/>
      <protection hidden="1"/>
    </xf>
    <xf numFmtId="0" fontId="3" fillId="0" borderId="8" xfId="0" applyFont="1" applyBorder="1" applyAlignment="1" applyProtection="1">
      <alignment horizontal="left" wrapText="1" indent="1"/>
      <protection/>
    </xf>
    <xf numFmtId="0" fontId="1" fillId="0" borderId="8" xfId="0" applyFont="1" applyBorder="1" applyAlignment="1" applyProtection="1" quotePrefix="1">
      <alignment horizontal="center"/>
      <protection/>
    </xf>
    <xf numFmtId="3" fontId="1" fillId="0" borderId="3" xfId="0" applyNumberFormat="1" applyFont="1" applyFill="1" applyBorder="1" applyAlignment="1" applyProtection="1">
      <alignment/>
      <protection locked="0"/>
    </xf>
    <xf numFmtId="3" fontId="1" fillId="0" borderId="3" xfId="0" applyNumberFormat="1" applyFont="1" applyFill="1" applyBorder="1" applyProtection="1">
      <protection locked="0"/>
    </xf>
    <xf numFmtId="3" fontId="1" fillId="0" borderId="26" xfId="0" applyNumberFormat="1" applyFont="1" applyFill="1" applyBorder="1" applyProtection="1">
      <protection/>
    </xf>
    <xf numFmtId="0" fontId="1" fillId="0" borderId="12" xfId="0" applyFont="1" applyBorder="1" applyAlignment="1" applyProtection="1">
      <alignment horizontal="left" wrapText="1" indent="1"/>
      <protection/>
    </xf>
    <xf numFmtId="0" fontId="1" fillId="0" borderId="7" xfId="0" applyFont="1" applyBorder="1" applyAlignment="1" applyProtection="1">
      <alignment horizontal="left" indent="1"/>
      <protection/>
    </xf>
    <xf numFmtId="0" fontId="1" fillId="0" borderId="7" xfId="0" applyFont="1" applyBorder="1" applyAlignment="1" applyProtection="1" quotePrefix="1">
      <alignment horizontal="center"/>
      <protection/>
    </xf>
    <xf numFmtId="0" fontId="1" fillId="0" borderId="27" xfId="0" applyFont="1" applyBorder="1" applyAlignment="1" applyProtection="1">
      <alignment horizontal="left" indent="1"/>
      <protection/>
    </xf>
    <xf numFmtId="0" fontId="1" fillId="0" borderId="8" xfId="0" applyFont="1" applyBorder="1" applyAlignment="1" applyProtection="1">
      <alignment horizontal="left" indent="1"/>
      <protection/>
    </xf>
    <xf numFmtId="0" fontId="1" fillId="0" borderId="12" xfId="0" applyFont="1" applyBorder="1" applyAlignment="1" applyProtection="1">
      <alignment horizontal="left" indent="1"/>
      <protection/>
    </xf>
    <xf numFmtId="0" fontId="1" fillId="0" borderId="7" xfId="0" applyFont="1" applyBorder="1" applyAlignment="1" applyProtection="1" quotePrefix="1">
      <alignment horizontal="left" indent="1"/>
      <protection/>
    </xf>
    <xf numFmtId="0" fontId="1" fillId="0" borderId="27" xfId="0" applyFont="1" applyBorder="1" applyAlignment="1" applyProtection="1" quotePrefix="1">
      <alignment horizontal="left" indent="1"/>
      <protection/>
    </xf>
    <xf numFmtId="0" fontId="1" fillId="0" borderId="7" xfId="0" applyFont="1" applyBorder="1" applyProtection="1" quotePrefix="1">
      <protection/>
    </xf>
    <xf numFmtId="0" fontId="1" fillId="0" borderId="27" xfId="0" applyFont="1" applyBorder="1" applyProtection="1" quotePrefix="1">
      <protection/>
    </xf>
    <xf numFmtId="0" fontId="1" fillId="0" borderId="7" xfId="0" applyNumberFormat="1" applyFont="1" applyFill="1" applyBorder="1" applyAlignment="1" applyProtection="1" quotePrefix="1">
      <alignment horizontal="center" vertical="center"/>
      <protection/>
    </xf>
    <xf numFmtId="0" fontId="1" fillId="0" borderId="7" xfId="0" applyFont="1" applyFill="1" applyBorder="1" applyAlignment="1" applyProtection="1" quotePrefix="1">
      <alignment horizontal="center"/>
      <protection/>
    </xf>
    <xf numFmtId="3" fontId="2" fillId="0" borderId="3" xfId="0" applyNumberFormat="1" applyFont="1" applyFill="1" applyBorder="1" applyAlignment="1" applyProtection="1">
      <alignment/>
      <protection/>
    </xf>
    <xf numFmtId="3" fontId="2" fillId="0" borderId="3" xfId="0" applyNumberFormat="1" applyFont="1" applyFill="1" applyBorder="1" applyProtection="1">
      <protection/>
    </xf>
    <xf numFmtId="3" fontId="2" fillId="0" borderId="11" xfId="0" applyNumberFormat="1" applyFont="1" applyFill="1" applyBorder="1" applyProtection="1">
      <protection/>
    </xf>
    <xf numFmtId="3" fontId="1" fillId="2" borderId="3" xfId="0" applyNumberFormat="1" applyFont="1" applyFill="1" applyBorder="1" applyAlignment="1" applyProtection="1">
      <alignment vertical="center"/>
      <protection/>
    </xf>
    <xf numFmtId="3" fontId="1" fillId="2" borderId="11" xfId="0" applyNumberFormat="1" applyFont="1" applyFill="1" applyBorder="1" applyAlignment="1" applyProtection="1">
      <alignment vertical="center"/>
      <protection/>
    </xf>
    <xf numFmtId="3" fontId="1" fillId="0" borderId="3" xfId="0" applyNumberFormat="1" applyFont="1" applyFill="1" applyBorder="1" applyAlignment="1" applyProtection="1">
      <alignment/>
      <protection/>
    </xf>
    <xf numFmtId="3" fontId="1" fillId="2" borderId="3" xfId="0" applyNumberFormat="1" applyFont="1" applyFill="1" applyBorder="1" applyAlignment="1" applyProtection="1">
      <alignment/>
      <protection/>
    </xf>
    <xf numFmtId="3" fontId="1" fillId="2" borderId="11" xfId="0" applyNumberFormat="1" applyFont="1" applyFill="1" applyBorder="1" applyProtection="1">
      <protection/>
    </xf>
    <xf numFmtId="0" fontId="1" fillId="0" borderId="0" xfId="0" applyFont="1" applyBorder="1" applyAlignment="1" applyProtection="1">
      <alignment horizontal="center" vertical="center"/>
      <protection/>
    </xf>
    <xf numFmtId="3" fontId="1" fillId="0" borderId="0" xfId="0" applyNumberFormat="1" applyFont="1" applyBorder="1" applyAlignment="1" applyProtection="1">
      <alignment vertical="center"/>
      <protection/>
    </xf>
    <xf numFmtId="0" fontId="2" fillId="0" borderId="28" xfId="0" applyFont="1" applyBorder="1" applyProtection="1">
      <protection/>
    </xf>
    <xf numFmtId="0" fontId="1" fillId="0" borderId="0" xfId="0" applyFont="1" applyBorder="1" applyAlignment="1" applyProtection="1">
      <alignment horizontal="center"/>
      <protection/>
    </xf>
    <xf numFmtId="3" fontId="1" fillId="0" borderId="0" xfId="0" applyNumberFormat="1" applyFont="1" applyFill="1" applyBorder="1" applyProtection="1">
      <protection/>
    </xf>
    <xf numFmtId="3" fontId="1" fillId="0" borderId="0" xfId="0" applyNumberFormat="1" applyFont="1" applyBorder="1" applyProtection="1">
      <protection/>
    </xf>
    <xf numFmtId="3" fontId="1" fillId="0" borderId="29" xfId="0" applyNumberFormat="1" applyFont="1" applyBorder="1" applyProtection="1">
      <protection/>
    </xf>
    <xf numFmtId="0" fontId="2" fillId="0" borderId="30" xfId="0" applyFont="1" applyBorder="1" applyProtection="1">
      <protection/>
    </xf>
    <xf numFmtId="3" fontId="1" fillId="0" borderId="8" xfId="0" applyNumberFormat="1" applyFont="1" applyFill="1" applyBorder="1" applyAlignment="1" applyProtection="1">
      <alignment vertical="center"/>
      <protection locked="0"/>
    </xf>
    <xf numFmtId="0" fontId="1" fillId="0" borderId="8" xfId="0" applyFont="1" applyBorder="1" applyProtection="1">
      <protection/>
    </xf>
    <xf numFmtId="3" fontId="1" fillId="0" borderId="8" xfId="0" applyNumberFormat="1" applyFont="1" applyFill="1" applyBorder="1" applyAlignment="1" applyProtection="1">
      <alignment/>
      <protection locked="0"/>
    </xf>
    <xf numFmtId="3" fontId="1" fillId="0" borderId="8" xfId="0" applyNumberFormat="1" applyFont="1" applyFill="1" applyBorder="1" applyProtection="1">
      <protection locked="0"/>
    </xf>
    <xf numFmtId="3" fontId="1" fillId="2" borderId="8" xfId="0" applyNumberFormat="1" applyFont="1" applyFill="1" applyBorder="1" applyAlignment="1" applyProtection="1">
      <alignment/>
      <protection/>
    </xf>
    <xf numFmtId="3" fontId="1" fillId="2" borderId="6" xfId="0" applyNumberFormat="1" applyFont="1" applyFill="1" applyBorder="1" applyAlignment="1" applyProtection="1">
      <alignment/>
      <protection/>
    </xf>
    <xf numFmtId="0" fontId="1" fillId="0" borderId="12" xfId="0" applyFont="1" applyBorder="1" applyProtection="1">
      <protection/>
    </xf>
    <xf numFmtId="3" fontId="1" fillId="0" borderId="9" xfId="0" applyNumberFormat="1" applyFont="1" applyFill="1" applyBorder="1" applyAlignment="1" applyProtection="1">
      <alignment vertical="center"/>
      <protection locked="0"/>
    </xf>
    <xf numFmtId="0" fontId="1" fillId="0" borderId="9" xfId="0" applyFont="1" applyBorder="1" applyAlignment="1" applyProtection="1" quotePrefix="1">
      <alignment horizontal="center"/>
      <protection/>
    </xf>
    <xf numFmtId="3" fontId="1" fillId="0" borderId="9" xfId="0" applyNumberFormat="1" applyFont="1" applyFill="1" applyBorder="1" applyAlignment="1" applyProtection="1">
      <alignment/>
      <protection locked="0"/>
    </xf>
    <xf numFmtId="3" fontId="1" fillId="0" borderId="9" xfId="0" applyNumberFormat="1" applyFont="1" applyFill="1" applyBorder="1" applyProtection="1">
      <protection locked="0"/>
    </xf>
    <xf numFmtId="3" fontId="1" fillId="2" borderId="9" xfId="0" applyNumberFormat="1" applyFont="1" applyFill="1" applyBorder="1" applyAlignment="1" applyProtection="1">
      <alignment/>
      <protection/>
    </xf>
    <xf numFmtId="3" fontId="1" fillId="2" borderId="31" xfId="0" applyNumberFormat="1" applyFont="1" applyFill="1" applyBorder="1" applyAlignment="1" applyProtection="1">
      <alignment/>
      <protection/>
    </xf>
    <xf numFmtId="0" fontId="1" fillId="0" borderId="14" xfId="0" applyFont="1" applyBorder="1" applyProtection="1">
      <protection/>
    </xf>
    <xf numFmtId="0" fontId="1" fillId="0" borderId="0" xfId="0" applyFont="1" applyAlignment="1" applyProtection="1">
      <alignment horizontal="center" vertical="center"/>
      <protection/>
    </xf>
    <xf numFmtId="3" fontId="1" fillId="0" borderId="0" xfId="0" applyNumberFormat="1" applyFont="1" applyAlignment="1" applyProtection="1">
      <alignment vertical="center"/>
      <protection/>
    </xf>
    <xf numFmtId="3" fontId="1" fillId="0" borderId="0" xfId="0" applyNumberFormat="1" applyFont="1" applyProtection="1">
      <protection/>
    </xf>
    <xf numFmtId="0" fontId="1" fillId="0" borderId="32" xfId="0" applyNumberFormat="1" applyFont="1" applyBorder="1" applyAlignment="1" applyProtection="1" quotePrefix="1">
      <alignment horizontal="center" vertical="center"/>
      <protection/>
    </xf>
    <xf numFmtId="3" fontId="1" fillId="0" borderId="32" xfId="0" applyNumberFormat="1" applyFont="1" applyBorder="1" applyAlignment="1" applyProtection="1">
      <alignment vertical="center"/>
      <protection locked="0"/>
    </xf>
    <xf numFmtId="3" fontId="1" fillId="2" borderId="32" xfId="0" applyNumberFormat="1" applyFont="1" applyFill="1" applyBorder="1" applyAlignment="1" applyProtection="1">
      <alignment vertical="center"/>
      <protection/>
    </xf>
    <xf numFmtId="3" fontId="1" fillId="2" borderId="33" xfId="0" applyNumberFormat="1" applyFont="1" applyFill="1" applyBorder="1" applyAlignment="1" applyProtection="1">
      <alignment vertical="center"/>
      <protection/>
    </xf>
    <xf numFmtId="3" fontId="1" fillId="0" borderId="8" xfId="0" applyNumberFormat="1" applyFont="1" applyBorder="1" applyAlignment="1" applyProtection="1">
      <alignment/>
      <protection locked="0"/>
    </xf>
    <xf numFmtId="3" fontId="1" fillId="0" borderId="8" xfId="0" applyNumberFormat="1" applyFont="1" applyBorder="1" applyProtection="1">
      <protection locked="0"/>
    </xf>
    <xf numFmtId="3" fontId="1" fillId="0" borderId="9" xfId="0" applyNumberFormat="1" applyFont="1" applyBorder="1" applyAlignment="1" applyProtection="1">
      <alignment vertical="center"/>
      <protection locked="0"/>
    </xf>
    <xf numFmtId="3" fontId="1" fillId="2" borderId="9" xfId="0" applyNumberFormat="1" applyFont="1" applyFill="1" applyBorder="1" applyAlignment="1" applyProtection="1">
      <alignment vertical="center"/>
      <protection/>
    </xf>
    <xf numFmtId="3" fontId="1" fillId="2" borderId="31" xfId="0" applyNumberFormat="1" applyFont="1" applyFill="1" applyBorder="1" applyAlignment="1" applyProtection="1">
      <alignment vertical="center"/>
      <protection/>
    </xf>
    <xf numFmtId="3" fontId="1" fillId="0" borderId="9" xfId="0" applyNumberFormat="1" applyFont="1" applyBorder="1" applyAlignment="1" applyProtection="1">
      <alignment/>
      <protection locked="0"/>
    </xf>
    <xf numFmtId="3" fontId="1" fillId="0" borderId="9" xfId="0" applyNumberFormat="1" applyFont="1" applyBorder="1" applyProtection="1">
      <protection locked="0"/>
    </xf>
    <xf numFmtId="0" fontId="2" fillId="0" borderId="0" xfId="0" applyFont="1" applyBorder="1" applyProtection="1">
      <protection/>
    </xf>
    <xf numFmtId="0" fontId="1" fillId="0" borderId="34" xfId="0" applyNumberFormat="1" applyFont="1" applyBorder="1" applyAlignment="1" applyProtection="1" quotePrefix="1">
      <alignment horizontal="center" vertical="center"/>
      <protection/>
    </xf>
    <xf numFmtId="3" fontId="1" fillId="0" borderId="34" xfId="0" applyNumberFormat="1" applyFont="1" applyBorder="1" applyAlignment="1" applyProtection="1">
      <alignment vertical="center"/>
      <protection locked="0"/>
    </xf>
    <xf numFmtId="3" fontId="1" fillId="2" borderId="34" xfId="0" applyNumberFormat="1" applyFont="1" applyFill="1" applyBorder="1" applyAlignment="1" applyProtection="1">
      <alignment vertical="center"/>
      <protection/>
    </xf>
    <xf numFmtId="3" fontId="1" fillId="2" borderId="35" xfId="0" applyNumberFormat="1" applyFont="1" applyFill="1" applyBorder="1" applyAlignment="1" applyProtection="1">
      <alignment vertical="center"/>
      <protection/>
    </xf>
    <xf numFmtId="0" fontId="1" fillId="0" borderId="34" xfId="0" applyFont="1" applyBorder="1" applyAlignment="1" applyProtection="1" quotePrefix="1">
      <alignment horizontal="center"/>
      <protection/>
    </xf>
    <xf numFmtId="3" fontId="1" fillId="0" borderId="34" xfId="0" applyNumberFormat="1" applyFont="1" applyBorder="1" applyAlignment="1" applyProtection="1">
      <alignment/>
      <protection locked="0"/>
    </xf>
    <xf numFmtId="3" fontId="1" fillId="0" borderId="34" xfId="0" applyNumberFormat="1" applyFont="1" applyBorder="1" applyProtection="1">
      <protection locked="0"/>
    </xf>
    <xf numFmtId="3" fontId="1" fillId="2" borderId="34" xfId="0" applyNumberFormat="1" applyFont="1" applyFill="1" applyBorder="1" applyAlignment="1" applyProtection="1">
      <alignment/>
      <protection/>
    </xf>
    <xf numFmtId="3" fontId="1" fillId="2" borderId="35" xfId="0" applyNumberFormat="1" applyFont="1" applyFill="1" applyBorder="1" applyAlignment="1" applyProtection="1">
      <alignment/>
      <protection/>
    </xf>
    <xf numFmtId="0" fontId="1" fillId="0" borderId="36" xfId="0" applyFont="1" applyBorder="1" applyProtection="1">
      <protection/>
    </xf>
    <xf numFmtId="0" fontId="1" fillId="0" borderId="0" xfId="0" applyFont="1" applyBorder="1" applyProtection="1">
      <protection/>
    </xf>
    <xf numFmtId="165" fontId="1" fillId="0" borderId="0" xfId="0" applyNumberFormat="1" applyFont="1" applyBorder="1" applyAlignment="1" applyProtection="1">
      <alignment vertical="center"/>
      <protection/>
    </xf>
    <xf numFmtId="165" fontId="1" fillId="0" borderId="0" xfId="0" applyNumberFormat="1" applyFont="1" applyBorder="1" applyProtection="1">
      <protection/>
    </xf>
    <xf numFmtId="0" fontId="1" fillId="0" borderId="0" xfId="0" applyFont="1" applyFill="1" applyBorder="1" applyAlignment="1" applyProtection="1">
      <alignment horizontal="left" indent="1"/>
      <protection/>
    </xf>
    <xf numFmtId="3" fontId="1" fillId="0" borderId="37" xfId="0" applyNumberFormat="1" applyFont="1" applyBorder="1" applyAlignment="1" applyProtection="1">
      <alignment vertical="center"/>
      <protection locked="0"/>
    </xf>
    <xf numFmtId="3" fontId="1" fillId="0" borderId="38" xfId="0" applyNumberFormat="1" applyFont="1" applyBorder="1" applyAlignment="1" applyProtection="1">
      <alignment vertical="center"/>
      <protection/>
    </xf>
    <xf numFmtId="0" fontId="1" fillId="0" borderId="32" xfId="0" applyFont="1" applyBorder="1" applyAlignment="1" applyProtection="1" quotePrefix="1">
      <alignment horizontal="center"/>
      <protection/>
    </xf>
    <xf numFmtId="165" fontId="1" fillId="0" borderId="32" xfId="0" applyNumberFormat="1" applyFont="1" applyBorder="1" applyProtection="1">
      <protection/>
    </xf>
    <xf numFmtId="165" fontId="1" fillId="0" borderId="33" xfId="0" applyNumberFormat="1" applyFont="1" applyBorder="1" applyProtection="1">
      <protection/>
    </xf>
    <xf numFmtId="0" fontId="1" fillId="0" borderId="39" xfId="0" applyFont="1" applyBorder="1" applyAlignment="1" applyProtection="1">
      <alignment horizontal="left" indent="1"/>
      <protection/>
    </xf>
    <xf numFmtId="3" fontId="1" fillId="0" borderId="8" xfId="0" applyNumberFormat="1" applyFont="1" applyBorder="1" applyAlignment="1" applyProtection="1">
      <alignment vertical="center"/>
      <protection locked="0"/>
    </xf>
    <xf numFmtId="3" fontId="1" fillId="0" borderId="6" xfId="0" applyNumberFormat="1" applyFont="1" applyBorder="1" applyAlignment="1" applyProtection="1">
      <alignment vertical="center"/>
      <protection/>
    </xf>
    <xf numFmtId="165" fontId="1" fillId="0" borderId="8" xfId="0" applyNumberFormat="1" applyFont="1" applyBorder="1" applyProtection="1">
      <protection/>
    </xf>
    <xf numFmtId="165" fontId="1" fillId="0" borderId="6" xfId="0" applyNumberFormat="1" applyFont="1" applyBorder="1" applyProtection="1">
      <protection/>
    </xf>
    <xf numFmtId="3" fontId="1" fillId="0" borderId="31" xfId="0" applyNumberFormat="1" applyFont="1" applyBorder="1" applyAlignment="1" applyProtection="1">
      <alignment vertical="center"/>
      <protection/>
    </xf>
    <xf numFmtId="165" fontId="1" fillId="0" borderId="9" xfId="0" applyNumberFormat="1" applyFont="1" applyBorder="1" applyProtection="1">
      <protection/>
    </xf>
    <xf numFmtId="165" fontId="1" fillId="0" borderId="31" xfId="0" applyNumberFormat="1" applyFont="1" applyBorder="1" applyProtection="1">
      <protection/>
    </xf>
    <xf numFmtId="0" fontId="1" fillId="0" borderId="14" xfId="0" applyFont="1" applyBorder="1" applyAlignment="1" applyProtection="1">
      <alignment horizontal="left" indent="1"/>
      <protection/>
    </xf>
    <xf numFmtId="0" fontId="1" fillId="0" borderId="0" xfId="0" applyFont="1" applyBorder="1" applyProtection="1">
      <protection hidden="1"/>
    </xf>
    <xf numFmtId="3" fontId="2" fillId="2" borderId="3" xfId="0" applyNumberFormat="1" applyFont="1" applyFill="1" applyBorder="1" applyAlignment="1" applyProtection="1">
      <alignment vertical="center"/>
      <protection/>
    </xf>
    <xf numFmtId="3" fontId="1" fillId="2" borderId="6" xfId="0" applyNumberFormat="1" applyFont="1" applyFill="1" applyBorder="1" applyAlignment="1" applyProtection="1">
      <alignment vertical="center"/>
      <protection/>
    </xf>
    <xf numFmtId="3" fontId="2" fillId="2" borderId="11" xfId="0" applyNumberFormat="1" applyFont="1" applyFill="1" applyBorder="1" applyAlignment="1" applyProtection="1">
      <alignment vertical="center"/>
      <protection/>
    </xf>
    <xf numFmtId="3" fontId="2" fillId="2" borderId="26" xfId="0" applyNumberFormat="1" applyFont="1" applyFill="1" applyBorder="1" applyAlignment="1" applyProtection="1">
      <alignment vertical="center"/>
      <protection/>
    </xf>
    <xf numFmtId="3" fontId="2" fillId="2" borderId="6" xfId="0" applyNumberFormat="1" applyFont="1" applyFill="1" applyBorder="1" applyAlignment="1" applyProtection="1">
      <alignment vertical="center"/>
      <protection/>
    </xf>
    <xf numFmtId="3" fontId="2" fillId="2" borderId="31" xfId="0" applyNumberFormat="1" applyFont="1" applyFill="1" applyBorder="1" applyAlignment="1" applyProtection="1">
      <alignment vertical="center"/>
      <protection/>
    </xf>
    <xf numFmtId="3" fontId="2" fillId="2" borderId="19" xfId="0" applyNumberFormat="1" applyFont="1" applyFill="1" applyBorder="1" applyProtection="1">
      <protection/>
    </xf>
    <xf numFmtId="3" fontId="2" fillId="2" borderId="15" xfId="0" applyNumberFormat="1" applyFont="1" applyFill="1" applyBorder="1" applyProtection="1">
      <protection/>
    </xf>
    <xf numFmtId="3" fontId="2" fillId="2" borderId="11" xfId="0" applyNumberFormat="1" applyFont="1" applyFill="1" applyBorder="1" applyAlignment="1" applyProtection="1">
      <alignment/>
      <protection/>
    </xf>
    <xf numFmtId="3" fontId="2" fillId="2" borderId="2" xfId="0" applyNumberFormat="1" applyFont="1" applyFill="1" applyBorder="1" applyAlignment="1" applyProtection="1">
      <alignment/>
      <protection/>
    </xf>
    <xf numFmtId="3" fontId="2" fillId="2" borderId="29" xfId="0" applyNumberFormat="1" applyFont="1" applyFill="1" applyBorder="1" applyAlignment="1" applyProtection="1">
      <alignment vertical="center"/>
      <protection/>
    </xf>
    <xf numFmtId="0" fontId="1" fillId="0" borderId="28" xfId="0" applyFont="1" applyBorder="1" applyProtection="1" quotePrefix="1">
      <protection/>
    </xf>
    <xf numFmtId="0" fontId="1" fillId="0" borderId="0" xfId="0" applyFont="1" applyBorder="1" applyAlignment="1" applyProtection="1" quotePrefix="1">
      <alignment horizontal="center"/>
      <protection/>
    </xf>
    <xf numFmtId="3" fontId="2" fillId="0" borderId="0" xfId="0" applyNumberFormat="1" applyFont="1" applyFill="1" applyBorder="1" applyAlignment="1" applyProtection="1">
      <alignment/>
      <protection locked="0"/>
    </xf>
    <xf numFmtId="3" fontId="2" fillId="0" borderId="0" xfId="0" applyNumberFormat="1" applyFont="1" applyFill="1" applyBorder="1" applyProtection="1">
      <protection locked="0"/>
    </xf>
    <xf numFmtId="3" fontId="2" fillId="0" borderId="29" xfId="0" applyNumberFormat="1" applyFont="1" applyFill="1" applyBorder="1" applyProtection="1">
      <protection/>
    </xf>
    <xf numFmtId="0" fontId="1" fillId="0" borderId="30" xfId="0" applyFont="1" applyBorder="1" applyProtection="1" quotePrefix="1">
      <protection/>
    </xf>
    <xf numFmtId="0" fontId="1" fillId="0" borderId="28" xfId="0" applyNumberFormat="1" applyFont="1" applyBorder="1" applyAlignment="1" applyProtection="1" quotePrefix="1">
      <alignment horizontal="center" vertical="center"/>
      <protection/>
    </xf>
    <xf numFmtId="3" fontId="2" fillId="0" borderId="5" xfId="0" applyNumberFormat="1" applyFont="1" applyFill="1" applyBorder="1" applyAlignment="1" applyProtection="1">
      <alignment vertical="center"/>
      <protection locked="0"/>
    </xf>
    <xf numFmtId="0" fontId="1" fillId="0" borderId="40" xfId="0" applyFont="1" applyFill="1" applyBorder="1" applyAlignment="1" applyProtection="1">
      <alignment vertical="center"/>
      <protection hidden="1"/>
    </xf>
    <xf numFmtId="0" fontId="1" fillId="0" borderId="40" xfId="0" applyNumberFormat="1" applyFont="1" applyFill="1" applyBorder="1" applyAlignment="1" applyProtection="1" quotePrefix="1">
      <alignment horizontal="center" vertical="center"/>
      <protection/>
    </xf>
    <xf numFmtId="3" fontId="2" fillId="0" borderId="40" xfId="0" applyNumberFormat="1" applyFont="1" applyFill="1" applyBorder="1" applyAlignment="1" applyProtection="1">
      <alignment vertical="center"/>
      <protection locked="0"/>
    </xf>
    <xf numFmtId="3" fontId="2" fillId="0" borderId="40" xfId="0" applyNumberFormat="1" applyFont="1" applyFill="1" applyBorder="1" applyAlignment="1" applyProtection="1">
      <alignment vertical="center"/>
      <protection/>
    </xf>
    <xf numFmtId="0" fontId="2" fillId="0" borderId="41" xfId="0" applyFont="1" applyFill="1" applyBorder="1" applyAlignment="1" applyProtection="1">
      <alignment vertical="center"/>
      <protection hidden="1"/>
    </xf>
    <xf numFmtId="0" fontId="1" fillId="0" borderId="40" xfId="0" applyFont="1" applyFill="1" applyBorder="1" applyAlignment="1" applyProtection="1">
      <alignment horizontal="center" vertical="center"/>
      <protection/>
    </xf>
    <xf numFmtId="3" fontId="1" fillId="0" borderId="40"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7" xfId="0" applyNumberFormat="1" applyFont="1" applyFill="1" applyBorder="1" applyAlignment="1" applyProtection="1">
      <alignment vertical="center"/>
      <protection locked="0"/>
    </xf>
    <xf numFmtId="3" fontId="1" fillId="2" borderId="26" xfId="0" applyNumberFormat="1" applyFont="1" applyFill="1" applyBorder="1" applyAlignment="1" applyProtection="1">
      <alignment vertical="center"/>
      <protection/>
    </xf>
    <xf numFmtId="0" fontId="1" fillId="0" borderId="41" xfId="0" applyFont="1" applyBorder="1" applyAlignment="1" applyProtection="1">
      <alignment horizontal="centerContinuous"/>
      <protection/>
    </xf>
    <xf numFmtId="0" fontId="6" fillId="0" borderId="4" xfId="0" applyFont="1" applyBorder="1" applyAlignment="1" applyProtection="1">
      <alignment horizontal="center"/>
      <protection/>
    </xf>
    <xf numFmtId="0" fontId="1" fillId="0" borderId="22" xfId="0" applyFont="1" applyBorder="1" applyAlignment="1" applyProtection="1">
      <alignment horizontal="centerContinuous" vertical="center"/>
      <protection hidden="1"/>
    </xf>
    <xf numFmtId="0" fontId="2" fillId="0" borderId="22" xfId="0" applyFont="1" applyBorder="1" applyAlignment="1" applyProtection="1">
      <alignment horizontal="centerContinuous" vertical="center"/>
      <protection/>
    </xf>
    <xf numFmtId="0" fontId="2" fillId="0" borderId="43" xfId="0" applyFont="1" applyBorder="1" applyAlignment="1" applyProtection="1">
      <alignment horizontal="centerContinuous" vertical="top" wrapText="1"/>
      <protection hidden="1"/>
    </xf>
    <xf numFmtId="0" fontId="2" fillId="0" borderId="5"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1" fillId="0" borderId="23" xfId="0" applyFont="1" applyBorder="1" applyAlignment="1" applyProtection="1">
      <alignment horizontal="centerContinuous"/>
      <protection/>
    </xf>
    <xf numFmtId="0" fontId="1" fillId="0" borderId="15" xfId="0" applyFont="1" applyBorder="1" applyAlignment="1" applyProtection="1">
      <alignment horizontal="center" vertical="center" wrapText="1"/>
      <protection/>
    </xf>
    <xf numFmtId="0" fontId="1" fillId="0" borderId="12" xfId="0" applyFont="1" applyBorder="1" applyProtection="1">
      <protection hidden="1"/>
    </xf>
    <xf numFmtId="0" fontId="1" fillId="0" borderId="1" xfId="0" applyNumberFormat="1" applyFont="1" applyBorder="1" applyAlignment="1" applyProtection="1" quotePrefix="1">
      <alignment horizontal="center"/>
      <protection/>
    </xf>
    <xf numFmtId="3" fontId="1" fillId="0" borderId="15" xfId="0" applyNumberFormat="1" applyFont="1" applyFill="1" applyBorder="1" applyAlignment="1" applyProtection="1">
      <alignment/>
      <protection locked="0"/>
    </xf>
    <xf numFmtId="3" fontId="1" fillId="0" borderId="2" xfId="0" applyNumberFormat="1" applyFont="1" applyFill="1" applyBorder="1" applyAlignment="1" applyProtection="1">
      <alignment/>
      <protection locked="0"/>
    </xf>
    <xf numFmtId="0" fontId="1" fillId="0" borderId="12" xfId="0" applyFont="1" applyBorder="1" applyAlignment="1" applyProtection="1">
      <alignment/>
      <protection hidden="1"/>
    </xf>
    <xf numFmtId="0" fontId="1" fillId="0" borderId="12" xfId="0" applyFont="1" applyBorder="1" applyAlignment="1" applyProtection="1">
      <alignment horizontal="left"/>
      <protection hidden="1"/>
    </xf>
    <xf numFmtId="0" fontId="1" fillId="0" borderId="30" xfId="0" applyFont="1" applyBorder="1" applyProtection="1">
      <protection hidden="1"/>
    </xf>
    <xf numFmtId="0" fontId="1" fillId="0" borderId="27" xfId="0" applyFont="1" applyBorder="1" applyProtection="1">
      <protection hidden="1"/>
    </xf>
    <xf numFmtId="0" fontId="1" fillId="0" borderId="27" xfId="0" applyFont="1" applyBorder="1" applyAlignment="1" applyProtection="1">
      <alignment/>
      <protection hidden="1"/>
    </xf>
    <xf numFmtId="0" fontId="1" fillId="0" borderId="30" xfId="0" applyFont="1" applyBorder="1" applyAlignment="1" applyProtection="1">
      <alignment horizontal="left"/>
      <protection hidden="1"/>
    </xf>
    <xf numFmtId="0" fontId="1" fillId="0" borderId="27" xfId="0" applyFont="1" applyBorder="1" applyAlignment="1" applyProtection="1">
      <alignment horizontal="left"/>
      <protection hidden="1"/>
    </xf>
    <xf numFmtId="0" fontId="1" fillId="0" borderId="27" xfId="0" applyFont="1" applyBorder="1" applyAlignment="1" applyProtection="1">
      <alignment wrapText="1"/>
      <protection hidden="1"/>
    </xf>
    <xf numFmtId="0" fontId="1" fillId="0" borderId="30" xfId="0" applyFont="1" applyBorder="1" applyAlignment="1" applyProtection="1">
      <alignment/>
      <protection hidden="1"/>
    </xf>
    <xf numFmtId="0" fontId="3" fillId="0" borderId="44" xfId="0" applyFont="1" applyBorder="1" applyAlignment="1" applyProtection="1">
      <alignment horizontal="left"/>
      <protection hidden="1"/>
    </xf>
    <xf numFmtId="0" fontId="1" fillId="0" borderId="9" xfId="0" applyNumberFormat="1" applyFont="1" applyBorder="1" applyAlignment="1" applyProtection="1" quotePrefix="1">
      <alignment horizontal="center"/>
      <protection/>
    </xf>
    <xf numFmtId="3" fontId="1" fillId="0" borderId="20" xfId="0" applyNumberFormat="1" applyFont="1" applyFill="1" applyBorder="1" applyAlignment="1" applyProtection="1">
      <alignment/>
      <protection locked="0"/>
    </xf>
    <xf numFmtId="3" fontId="1" fillId="0" borderId="16" xfId="0" applyNumberFormat="1" applyFont="1" applyFill="1" applyBorder="1" applyAlignment="1" applyProtection="1">
      <alignment/>
      <protection locked="0"/>
    </xf>
    <xf numFmtId="3" fontId="1" fillId="0" borderId="21" xfId="0" applyNumberFormat="1" applyFont="1" applyFill="1" applyBorder="1" applyAlignment="1" applyProtection="1">
      <alignment/>
      <protection locked="0"/>
    </xf>
    <xf numFmtId="0" fontId="2" fillId="0" borderId="36" xfId="0" applyFont="1" applyBorder="1" applyAlignment="1" applyProtection="1">
      <alignment horizontal="left" vertical="center"/>
      <protection hidden="1"/>
    </xf>
    <xf numFmtId="3" fontId="2" fillId="2" borderId="45" xfId="0" applyNumberFormat="1" applyFont="1" applyFill="1" applyBorder="1" applyAlignment="1" applyProtection="1">
      <alignment vertical="center"/>
      <protection/>
    </xf>
    <xf numFmtId="3" fontId="2" fillId="2" borderId="46" xfId="0" applyNumberFormat="1" applyFont="1" applyFill="1" applyBorder="1" applyAlignment="1" applyProtection="1">
      <alignment vertical="center"/>
      <protection/>
    </xf>
    <xf numFmtId="3" fontId="2" fillId="2" borderId="47" xfId="0" applyNumberFormat="1" applyFont="1" applyFill="1" applyBorder="1" applyAlignment="1" applyProtection="1">
      <alignment vertical="center"/>
      <protection/>
    </xf>
    <xf numFmtId="165" fontId="1" fillId="0" borderId="0" xfId="0" applyNumberFormat="1" applyFont="1" applyProtection="1">
      <protection/>
    </xf>
    <xf numFmtId="0" fontId="2" fillId="0" borderId="43" xfId="0" applyFont="1" applyBorder="1" applyAlignment="1" applyProtection="1">
      <alignment horizontal="centerContinuous" vertical="top"/>
      <protection hidden="1"/>
    </xf>
    <xf numFmtId="0" fontId="3" fillId="0" borderId="23" xfId="0" applyFont="1" applyFill="1" applyBorder="1" applyAlignment="1" applyProtection="1">
      <alignment horizontal="left" vertical="center" indent="2"/>
      <protection hidden="1"/>
    </xf>
    <xf numFmtId="0" fontId="3" fillId="0" borderId="13" xfId="0" applyFont="1" applyFill="1" applyBorder="1" applyAlignment="1" applyProtection="1">
      <alignment horizontal="left" vertical="center" indent="2"/>
      <protection hidden="1"/>
    </xf>
    <xf numFmtId="0" fontId="1" fillId="0" borderId="23" xfId="0" applyFont="1" applyFill="1" applyBorder="1" applyAlignment="1" applyProtection="1">
      <alignment horizontal="left" vertical="center"/>
      <protection hidden="1"/>
    </xf>
    <xf numFmtId="0" fontId="1" fillId="0" borderId="23" xfId="0" applyFont="1" applyFill="1" applyBorder="1" applyAlignment="1" applyProtection="1">
      <alignment vertical="center"/>
      <protection hidden="1"/>
    </xf>
    <xf numFmtId="0" fontId="1" fillId="0" borderId="43"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1" fillId="0" borderId="27" xfId="0" applyFont="1" applyFill="1" applyBorder="1" applyAlignment="1" applyProtection="1">
      <alignment vertical="center"/>
      <protection hidden="1"/>
    </xf>
    <xf numFmtId="0" fontId="1" fillId="0" borderId="14" xfId="0" applyFont="1" applyFill="1" applyBorder="1" applyAlignment="1" applyProtection="1">
      <alignment vertical="center"/>
      <protection hidden="1"/>
    </xf>
    <xf numFmtId="0" fontId="1" fillId="0" borderId="0" xfId="0" applyFont="1" applyFill="1" applyProtection="1">
      <protection/>
    </xf>
    <xf numFmtId="0" fontId="2" fillId="0" borderId="0" xfId="0" applyFont="1" applyFill="1" applyProtection="1">
      <protection hidden="1"/>
    </xf>
    <xf numFmtId="0" fontId="1" fillId="0" borderId="39" xfId="0" applyFont="1" applyFill="1" applyBorder="1" applyAlignment="1" applyProtection="1">
      <alignment vertical="center"/>
      <protection hidden="1"/>
    </xf>
    <xf numFmtId="0" fontId="2" fillId="0" borderId="0" xfId="0" applyFont="1" applyFill="1" applyBorder="1" applyProtection="1">
      <protection hidden="1"/>
    </xf>
    <xf numFmtId="0" fontId="1" fillId="0" borderId="36" xfId="0" applyFont="1" applyFill="1" applyBorder="1" applyAlignment="1" applyProtection="1">
      <alignment vertical="center"/>
      <protection hidden="1"/>
    </xf>
    <xf numFmtId="0" fontId="1" fillId="0" borderId="0" xfId="0" applyFont="1" applyFill="1" applyBorder="1" applyProtection="1">
      <protection/>
    </xf>
    <xf numFmtId="0" fontId="1" fillId="0" borderId="39" xfId="0" applyFont="1" applyFill="1" applyBorder="1" applyAlignment="1" applyProtection="1">
      <alignment horizontal="left" vertical="center" indent="2"/>
      <protection hidden="1"/>
    </xf>
    <xf numFmtId="0" fontId="1" fillId="0" borderId="12" xfId="0" applyFont="1" applyFill="1" applyBorder="1" applyAlignment="1" applyProtection="1">
      <alignment horizontal="left" vertical="center" indent="2"/>
      <protection hidden="1"/>
    </xf>
    <xf numFmtId="0" fontId="1" fillId="0" borderId="14" xfId="0" applyFont="1" applyFill="1" applyBorder="1" applyAlignment="1" applyProtection="1">
      <alignment horizontal="left" vertical="center" indent="2"/>
      <protection hidden="1"/>
    </xf>
    <xf numFmtId="0" fontId="1" fillId="0" borderId="12" xfId="0" applyFont="1" applyFill="1" applyBorder="1" applyAlignment="1" applyProtection="1">
      <alignment horizontal="left" vertical="center" wrapText="1" indent="2"/>
      <protection hidden="1"/>
    </xf>
    <xf numFmtId="164" fontId="2" fillId="0" borderId="12" xfId="0" applyNumberFormat="1" applyFont="1" applyFill="1" applyBorder="1" applyAlignment="1" applyProtection="1">
      <alignment horizontal="left" vertical="center" indent="1"/>
      <protection hidden="1"/>
    </xf>
    <xf numFmtId="164" fontId="1" fillId="0" borderId="12" xfId="0" applyNumberFormat="1" applyFont="1" applyFill="1" applyBorder="1" applyAlignment="1" applyProtection="1">
      <alignment horizontal="left" vertical="center" wrapText="1" indent="2"/>
      <protection hidden="1"/>
    </xf>
    <xf numFmtId="164" fontId="3" fillId="0" borderId="12" xfId="0" applyNumberFormat="1" applyFont="1" applyFill="1" applyBorder="1" applyAlignment="1" applyProtection="1">
      <alignment horizontal="left" vertical="center" wrapText="1" indent="3"/>
      <protection hidden="1"/>
    </xf>
    <xf numFmtId="0" fontId="2" fillId="0" borderId="12" xfId="0" applyFont="1" applyFill="1" applyBorder="1" applyAlignment="1" applyProtection="1">
      <alignment horizontal="left" vertical="center" indent="1"/>
      <protection hidden="1"/>
    </xf>
    <xf numFmtId="164" fontId="1" fillId="0" borderId="48" xfId="0" applyNumberFormat="1" applyFont="1" applyFill="1" applyBorder="1" applyAlignment="1" applyProtection="1">
      <alignment horizontal="left" vertical="center" wrapText="1" indent="2"/>
      <protection hidden="1"/>
    </xf>
    <xf numFmtId="0" fontId="1" fillId="0" borderId="14" xfId="0" applyFont="1" applyFill="1" applyBorder="1" applyAlignment="1" applyProtection="1">
      <alignment horizontal="left" vertical="center" wrapText="1" indent="2"/>
      <protection hidden="1"/>
    </xf>
    <xf numFmtId="0" fontId="1" fillId="0" borderId="0" xfId="0" applyFont="1" applyFill="1" applyProtection="1">
      <protection hidden="1"/>
    </xf>
    <xf numFmtId="0" fontId="2" fillId="0" borderId="4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43"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ergy%20in%20Ireland\Questionnaires\IEA-Eurostat%20Q-%20Gas\2011\IRELAND_Gas%20-%20W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Cover"/>
      <sheetName val="Menu"/>
      <sheetName val="TABLE1"/>
      <sheetName val="TABLE2a"/>
      <sheetName val="TABLE2b"/>
      <sheetName val="TABLE3"/>
      <sheetName val="TABLE4"/>
      <sheetName val="TABLE5"/>
      <sheetName val="1_Supply"/>
      <sheetName val="2i_Consumption"/>
      <sheetName val="2ii_TFC_EnergyUse"/>
      <sheetName val="2iii_TFC_Non-EnergyUse"/>
      <sheetName val="3i_Imports"/>
      <sheetName val="3ii_Imports_OfWhich LNG"/>
      <sheetName val="4i_Exports"/>
      <sheetName val="4ii_Exports_OfWhich LNG"/>
      <sheetName val="2011-Errors"/>
      <sheetName val="2009-Errors"/>
      <sheetName val="2008-Errors"/>
      <sheetName val="2007-Errors"/>
      <sheetName val="2006-Errors"/>
      <sheetName val="2005-Errors"/>
      <sheetName val="2004-Errors"/>
      <sheetName val="2003-Errors"/>
      <sheetName val="1994-Errors"/>
      <sheetName val="1993-Errors"/>
      <sheetName val="1990-Errors"/>
      <sheetName val="Remarks"/>
    </sheetNames>
    <sheetDataSet>
      <sheetData sheetId="0" refreshError="1"/>
      <sheetData sheetId="1" refreshError="1"/>
      <sheetData sheetId="2">
        <row r="27">
          <cell r="AE27" t="str">
            <v>Menu</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E40"/>
  <sheetViews>
    <sheetView tabSelected="1" workbookViewId="0" topLeftCell="A1">
      <selection activeCell="D4" sqref="D4"/>
    </sheetView>
  </sheetViews>
  <sheetFormatPr defaultColWidth="9.140625" defaultRowHeight="12.75"/>
  <cols>
    <col min="1" max="1" width="6.57421875" style="9" customWidth="1"/>
    <col min="2" max="2" width="29.00390625" style="9" customWidth="1"/>
    <col min="3" max="3" width="2.7109375" style="9" bestFit="1" customWidth="1"/>
    <col min="4" max="4" width="10.28125" style="9" bestFit="1" customWidth="1"/>
    <col min="5" max="6" width="11.421875" style="9" bestFit="1" customWidth="1"/>
    <col min="7" max="7" width="7.57421875" style="9" bestFit="1" customWidth="1"/>
    <col min="8" max="24" width="9.140625" style="9" customWidth="1"/>
    <col min="25" max="25" width="33.00390625" style="9" customWidth="1"/>
    <col min="26" max="26" width="44.7109375" style="9" bestFit="1" customWidth="1"/>
    <col min="27" max="27" width="2.7109375" style="9" bestFit="1" customWidth="1"/>
    <col min="28" max="28" width="14.57421875" style="9" bestFit="1" customWidth="1"/>
    <col min="29" max="29" width="11.421875" style="9" bestFit="1" customWidth="1"/>
    <col min="30" max="30" width="19.00390625" style="9" bestFit="1" customWidth="1"/>
    <col min="31" max="31" width="7.57421875" style="9" bestFit="1" customWidth="1"/>
    <col min="32" max="51" width="9.140625" style="9" customWidth="1"/>
    <col min="52" max="52" width="65.8515625" style="9" bestFit="1" customWidth="1"/>
    <col min="53" max="53" width="9.140625" style="9" customWidth="1"/>
    <col min="54" max="54" width="14.57421875" style="9" bestFit="1" customWidth="1"/>
    <col min="55" max="55" width="16.7109375" style="9" bestFit="1" customWidth="1"/>
    <col min="56" max="56" width="17.57421875" style="9" bestFit="1" customWidth="1"/>
    <col min="57" max="57" width="6.57421875" style="9" bestFit="1" customWidth="1"/>
    <col min="58" max="16384" width="9.140625" style="9" customWidth="1"/>
  </cols>
  <sheetData>
    <row r="1" ht="12" thickBot="1"/>
    <row r="2" spans="2:57" s="8" customFormat="1" ht="33.75">
      <c r="B2" s="250">
        <v>2020</v>
      </c>
      <c r="C2" s="7"/>
      <c r="D2" s="53" t="s">
        <v>0</v>
      </c>
      <c r="E2" s="53" t="s">
        <v>188</v>
      </c>
      <c r="F2" s="54" t="s">
        <v>2</v>
      </c>
      <c r="G2" s="55" t="s">
        <v>3</v>
      </c>
      <c r="V2" s="9"/>
      <c r="W2" s="9"/>
      <c r="AB2" s="1" t="s">
        <v>170</v>
      </c>
      <c r="AC2" s="1" t="s">
        <v>1</v>
      </c>
      <c r="AD2" s="2" t="s">
        <v>171</v>
      </c>
      <c r="AE2" s="3" t="s">
        <v>172</v>
      </c>
      <c r="BB2" s="56" t="s">
        <v>173</v>
      </c>
      <c r="BC2" s="1" t="s">
        <v>64</v>
      </c>
      <c r="BD2" s="2" t="s">
        <v>174</v>
      </c>
      <c r="BE2" s="2" t="s">
        <v>175</v>
      </c>
    </row>
    <row r="3" spans="1:23" s="8" customFormat="1" ht="12" thickBot="1">
      <c r="A3" s="57"/>
      <c r="B3" s="251"/>
      <c r="C3" s="12"/>
      <c r="D3" s="58" t="s">
        <v>4</v>
      </c>
      <c r="E3" s="58" t="s">
        <v>5</v>
      </c>
      <c r="F3" s="58" t="s">
        <v>6</v>
      </c>
      <c r="G3" s="59" t="s">
        <v>7</v>
      </c>
      <c r="V3" s="9"/>
      <c r="W3" s="9"/>
    </row>
    <row r="4" spans="1:52" s="8" customFormat="1" ht="12" thickBot="1">
      <c r="A4" s="9"/>
      <c r="B4" s="60" t="s">
        <v>177</v>
      </c>
      <c r="C4" s="15">
        <v>1</v>
      </c>
      <c r="D4" s="61">
        <v>0</v>
      </c>
      <c r="E4" s="61">
        <v>0</v>
      </c>
      <c r="F4" s="61">
        <v>0</v>
      </c>
      <c r="G4" s="91">
        <f aca="true" t="shared" si="0" ref="G4:G12">F4*90%</f>
        <v>0</v>
      </c>
      <c r="V4" s="9"/>
      <c r="W4" s="9"/>
      <c r="Z4" s="62" t="s">
        <v>8</v>
      </c>
      <c r="AA4" s="63" t="s">
        <v>65</v>
      </c>
      <c r="AB4" s="64">
        <v>0</v>
      </c>
      <c r="AC4" s="65">
        <v>0</v>
      </c>
      <c r="AD4" s="66">
        <v>0</v>
      </c>
      <c r="AE4" s="67">
        <f aca="true" t="shared" si="1" ref="AE4:AE12">AD4*90%</f>
        <v>0</v>
      </c>
      <c r="AZ4" s="68" t="s">
        <v>66</v>
      </c>
    </row>
    <row r="5" spans="1:52" s="8" customFormat="1" ht="12.75">
      <c r="A5" s="9"/>
      <c r="B5" s="69" t="s">
        <v>178</v>
      </c>
      <c r="C5" s="15">
        <v>2</v>
      </c>
      <c r="D5" s="61">
        <v>0</v>
      </c>
      <c r="E5" s="61">
        <v>0</v>
      </c>
      <c r="F5" s="61">
        <v>0</v>
      </c>
      <c r="G5" s="91">
        <f t="shared" si="0"/>
        <v>0</v>
      </c>
      <c r="V5" s="9"/>
      <c r="W5" s="9"/>
      <c r="Z5" s="70" t="s">
        <v>41</v>
      </c>
      <c r="AA5" s="71" t="s">
        <v>67</v>
      </c>
      <c r="AB5" s="72">
        <v>0</v>
      </c>
      <c r="AC5" s="73">
        <v>0</v>
      </c>
      <c r="AD5" s="72">
        <v>0</v>
      </c>
      <c r="AE5" s="74">
        <f t="shared" si="1"/>
        <v>0</v>
      </c>
      <c r="AZ5" s="75" t="s">
        <v>68</v>
      </c>
    </row>
    <row r="6" spans="1:52" s="8" customFormat="1" ht="12.75">
      <c r="A6" s="9"/>
      <c r="B6" s="225" t="s">
        <v>179</v>
      </c>
      <c r="C6" s="14">
        <v>3</v>
      </c>
      <c r="D6" s="61">
        <v>0</v>
      </c>
      <c r="E6" s="61">
        <v>0</v>
      </c>
      <c r="F6" s="61">
        <v>0</v>
      </c>
      <c r="G6" s="91">
        <f t="shared" si="0"/>
        <v>0</v>
      </c>
      <c r="V6" s="9"/>
      <c r="W6" s="9"/>
      <c r="Z6" s="76" t="s">
        <v>42</v>
      </c>
      <c r="AA6" s="77" t="s">
        <v>69</v>
      </c>
      <c r="AB6" s="72">
        <v>0</v>
      </c>
      <c r="AC6" s="73">
        <v>0</v>
      </c>
      <c r="AD6" s="72">
        <v>0</v>
      </c>
      <c r="AE6" s="74">
        <f t="shared" si="1"/>
        <v>0</v>
      </c>
      <c r="AZ6" s="78" t="s">
        <v>70</v>
      </c>
    </row>
    <row r="7" spans="2:52" s="8" customFormat="1" ht="12.75">
      <c r="B7" s="226" t="s">
        <v>180</v>
      </c>
      <c r="C7" s="14">
        <v>4</v>
      </c>
      <c r="D7" s="61">
        <v>0</v>
      </c>
      <c r="E7" s="61">
        <v>0</v>
      </c>
      <c r="F7" s="61">
        <v>0</v>
      </c>
      <c r="G7" s="91">
        <f t="shared" si="0"/>
        <v>0</v>
      </c>
      <c r="V7" s="9"/>
      <c r="W7" s="9"/>
      <c r="Z7" s="79" t="s">
        <v>9</v>
      </c>
      <c r="AA7" s="77" t="s">
        <v>71</v>
      </c>
      <c r="AB7" s="72">
        <v>0</v>
      </c>
      <c r="AC7" s="73">
        <v>0</v>
      </c>
      <c r="AD7" s="72">
        <v>0</v>
      </c>
      <c r="AE7" s="74">
        <f t="shared" si="1"/>
        <v>0</v>
      </c>
      <c r="AZ7" s="80" t="s">
        <v>72</v>
      </c>
    </row>
    <row r="8" spans="2:52" s="8" customFormat="1" ht="12.75">
      <c r="B8" s="227" t="s">
        <v>176</v>
      </c>
      <c r="C8" s="14">
        <v>5</v>
      </c>
      <c r="D8" s="61">
        <v>0</v>
      </c>
      <c r="E8" s="61">
        <v>0</v>
      </c>
      <c r="F8" s="61">
        <v>0</v>
      </c>
      <c r="G8" s="91">
        <f t="shared" si="0"/>
        <v>0</v>
      </c>
      <c r="V8" s="9"/>
      <c r="W8" s="9"/>
      <c r="Z8" s="81" t="s">
        <v>43</v>
      </c>
      <c r="AA8" s="77" t="s">
        <v>73</v>
      </c>
      <c r="AB8" s="72">
        <v>0</v>
      </c>
      <c r="AC8" s="73">
        <v>0</v>
      </c>
      <c r="AD8" s="72">
        <v>0</v>
      </c>
      <c r="AE8" s="74">
        <f t="shared" si="1"/>
        <v>0</v>
      </c>
      <c r="AZ8" s="82" t="s">
        <v>74</v>
      </c>
    </row>
    <row r="9" spans="1:52" s="8" customFormat="1" ht="12.75">
      <c r="A9" s="9"/>
      <c r="B9" s="228" t="s">
        <v>181</v>
      </c>
      <c r="C9" s="14">
        <v>6</v>
      </c>
      <c r="D9" s="61">
        <v>0</v>
      </c>
      <c r="E9" s="61">
        <v>0</v>
      </c>
      <c r="F9" s="61">
        <v>0</v>
      </c>
      <c r="G9" s="91">
        <f t="shared" si="0"/>
        <v>0</v>
      </c>
      <c r="V9" s="9"/>
      <c r="W9" s="9"/>
      <c r="Z9" s="83" t="s">
        <v>44</v>
      </c>
      <c r="AA9" s="77" t="s">
        <v>75</v>
      </c>
      <c r="AB9" s="72">
        <v>0</v>
      </c>
      <c r="AC9" s="73">
        <v>0</v>
      </c>
      <c r="AD9" s="72">
        <v>0</v>
      </c>
      <c r="AE9" s="74">
        <f t="shared" si="1"/>
        <v>0</v>
      </c>
      <c r="AZ9" s="84" t="s">
        <v>76</v>
      </c>
    </row>
    <row r="10" spans="1:52" s="8" customFormat="1" ht="12.75">
      <c r="A10" s="9"/>
      <c r="B10" s="228" t="s">
        <v>182</v>
      </c>
      <c r="C10" s="14">
        <v>7</v>
      </c>
      <c r="D10" s="61">
        <v>0</v>
      </c>
      <c r="E10" s="61">
        <v>0</v>
      </c>
      <c r="F10" s="61">
        <v>0</v>
      </c>
      <c r="G10" s="91">
        <f t="shared" si="0"/>
        <v>0</v>
      </c>
      <c r="V10" s="9"/>
      <c r="W10" s="9"/>
      <c r="Z10" s="83" t="s">
        <v>45</v>
      </c>
      <c r="AA10" s="77" t="s">
        <v>77</v>
      </c>
      <c r="AB10" s="72">
        <v>0</v>
      </c>
      <c r="AC10" s="73">
        <v>0</v>
      </c>
      <c r="AD10" s="72">
        <v>0</v>
      </c>
      <c r="AE10" s="74">
        <f t="shared" si="1"/>
        <v>0</v>
      </c>
      <c r="AZ10" s="84" t="s">
        <v>78</v>
      </c>
    </row>
    <row r="11" spans="1:52" s="8" customFormat="1" ht="12.75">
      <c r="A11" s="9"/>
      <c r="B11" s="228" t="s">
        <v>183</v>
      </c>
      <c r="C11" s="14">
        <v>8</v>
      </c>
      <c r="D11" s="61">
        <v>0</v>
      </c>
      <c r="E11" s="61">
        <v>0</v>
      </c>
      <c r="F11" s="61">
        <v>0</v>
      </c>
      <c r="G11" s="91">
        <f t="shared" si="0"/>
        <v>0</v>
      </c>
      <c r="V11" s="9"/>
      <c r="W11" s="9"/>
      <c r="Z11" s="83" t="s">
        <v>46</v>
      </c>
      <c r="AA11" s="77" t="s">
        <v>79</v>
      </c>
      <c r="AB11" s="72">
        <v>0</v>
      </c>
      <c r="AC11" s="73">
        <v>0</v>
      </c>
      <c r="AD11" s="72">
        <v>0</v>
      </c>
      <c r="AE11" s="74">
        <f t="shared" si="1"/>
        <v>0</v>
      </c>
      <c r="AZ11" s="84" t="s">
        <v>80</v>
      </c>
    </row>
    <row r="12" spans="1:52" s="8" customFormat="1" ht="12.75">
      <c r="A12" s="9"/>
      <c r="B12" s="228" t="s">
        <v>184</v>
      </c>
      <c r="C12" s="85">
        <v>9</v>
      </c>
      <c r="D12" s="61">
        <v>0</v>
      </c>
      <c r="E12" s="61">
        <v>0</v>
      </c>
      <c r="F12" s="61">
        <v>0</v>
      </c>
      <c r="G12" s="91">
        <f t="shared" si="0"/>
        <v>0</v>
      </c>
      <c r="V12" s="9"/>
      <c r="W12" s="9"/>
      <c r="Z12" s="83" t="s">
        <v>47</v>
      </c>
      <c r="AA12" s="86" t="s">
        <v>81</v>
      </c>
      <c r="AB12" s="72">
        <v>0</v>
      </c>
      <c r="AC12" s="73">
        <v>0</v>
      </c>
      <c r="AD12" s="72">
        <v>0</v>
      </c>
      <c r="AE12" s="74">
        <f t="shared" si="1"/>
        <v>0</v>
      </c>
      <c r="AZ12" s="84" t="s">
        <v>82</v>
      </c>
    </row>
    <row r="13" spans="1:52" s="8" customFormat="1" ht="12.75">
      <c r="A13" s="9"/>
      <c r="B13" s="228" t="s">
        <v>185</v>
      </c>
      <c r="C13" s="14">
        <v>10</v>
      </c>
      <c r="D13" s="161">
        <f>D4+D8+D9-D10-D11+D12</f>
        <v>0</v>
      </c>
      <c r="E13" s="161">
        <f>E4+E8+E9-E10-E11+E12</f>
        <v>0</v>
      </c>
      <c r="F13" s="161">
        <f>ROUND(IF(D13=0,0,(E13/D13)*1000),0)</f>
        <v>0</v>
      </c>
      <c r="G13" s="163">
        <f>F13*90%</f>
        <v>0</v>
      </c>
      <c r="V13" s="9"/>
      <c r="W13" s="9"/>
      <c r="Z13" s="83" t="s">
        <v>48</v>
      </c>
      <c r="AA13" s="77" t="s">
        <v>83</v>
      </c>
      <c r="AB13" s="87">
        <f>AB4+AB8+AB9-AB10-AB11+AB12</f>
        <v>0</v>
      </c>
      <c r="AC13" s="88">
        <f>AC4+AC8+AC9-AC10-AC11+AC12</f>
        <v>0</v>
      </c>
      <c r="AD13" s="87">
        <f>ROUND(IF(AB13=0,0,(AC13/AB13)*1000),0)</f>
        <v>0</v>
      </c>
      <c r="AE13" s="89">
        <f>AD13*90%</f>
        <v>0</v>
      </c>
      <c r="AZ13" s="84" t="s">
        <v>84</v>
      </c>
    </row>
    <row r="14" spans="1:52" s="8" customFormat="1" ht="12.75">
      <c r="A14" s="9"/>
      <c r="B14" s="228" t="s">
        <v>186</v>
      </c>
      <c r="C14" s="14">
        <v>11</v>
      </c>
      <c r="D14" s="161">
        <f>D13-D15</f>
        <v>0</v>
      </c>
      <c r="E14" s="161">
        <f>E13-E15</f>
        <v>0</v>
      </c>
      <c r="F14" s="90"/>
      <c r="G14" s="91"/>
      <c r="V14" s="9"/>
      <c r="W14" s="9"/>
      <c r="Z14" s="83" t="s">
        <v>49</v>
      </c>
      <c r="AA14" s="77" t="s">
        <v>85</v>
      </c>
      <c r="AB14" s="92">
        <f>AB13-AB15</f>
        <v>0</v>
      </c>
      <c r="AC14" s="92">
        <f>AC13-AC15</f>
        <v>0</v>
      </c>
      <c r="AD14" s="93"/>
      <c r="AE14" s="94"/>
      <c r="AZ14" s="84" t="s">
        <v>86</v>
      </c>
    </row>
    <row r="15" spans="1:52" s="8" customFormat="1" ht="12" thickBot="1">
      <c r="A15" s="9"/>
      <c r="B15" s="229" t="s">
        <v>187</v>
      </c>
      <c r="C15" s="178">
        <v>12</v>
      </c>
      <c r="D15" s="179">
        <v>0</v>
      </c>
      <c r="E15" s="179">
        <v>0</v>
      </c>
      <c r="F15" s="179">
        <v>0</v>
      </c>
      <c r="G15" s="171">
        <f>F15*90%</f>
        <v>0</v>
      </c>
      <c r="V15" s="9"/>
      <c r="W15" s="9"/>
      <c r="Z15" s="83" t="s">
        <v>50</v>
      </c>
      <c r="AA15" s="77" t="s">
        <v>87</v>
      </c>
      <c r="AB15" s="4">
        <v>0</v>
      </c>
      <c r="AC15" s="5">
        <v>0</v>
      </c>
      <c r="AD15" s="4">
        <v>0</v>
      </c>
      <c r="AE15" s="89">
        <f>AD15*90%</f>
        <v>0</v>
      </c>
      <c r="AZ15" s="84" t="s">
        <v>88</v>
      </c>
    </row>
    <row r="16" spans="1:52" s="8" customFormat="1" ht="12" thickBot="1">
      <c r="A16" s="9"/>
      <c r="B16" s="180"/>
      <c r="C16" s="181"/>
      <c r="D16" s="182"/>
      <c r="E16" s="182"/>
      <c r="F16" s="182"/>
      <c r="G16" s="183"/>
      <c r="V16" s="9"/>
      <c r="W16" s="9"/>
      <c r="Z16" s="172"/>
      <c r="AA16" s="173"/>
      <c r="AB16" s="174"/>
      <c r="AC16" s="175"/>
      <c r="AD16" s="174"/>
      <c r="AE16" s="176"/>
      <c r="AZ16" s="177"/>
    </row>
    <row r="17" spans="2:52" s="8" customFormat="1" ht="12.75">
      <c r="B17" s="184" t="s">
        <v>189</v>
      </c>
      <c r="C17" s="185"/>
      <c r="D17" s="186"/>
      <c r="E17" s="186"/>
      <c r="F17" s="186"/>
      <c r="G17" s="187"/>
      <c r="V17" s="9"/>
      <c r="W17" s="9"/>
      <c r="Z17" s="97" t="s">
        <v>10</v>
      </c>
      <c r="AA17" s="98"/>
      <c r="AB17" s="99"/>
      <c r="AC17" s="99"/>
      <c r="AD17" s="100"/>
      <c r="AE17" s="101"/>
      <c r="AZ17" s="102" t="s">
        <v>89</v>
      </c>
    </row>
    <row r="18" spans="1:52" s="8" customFormat="1" ht="12.75">
      <c r="A18" s="9"/>
      <c r="B18" s="230" t="s">
        <v>190</v>
      </c>
      <c r="C18" s="15">
        <v>13</v>
      </c>
      <c r="D18" s="103">
        <v>0</v>
      </c>
      <c r="E18" s="103">
        <v>0</v>
      </c>
      <c r="F18" s="103">
        <v>0</v>
      </c>
      <c r="G18" s="162">
        <f>F18*90%</f>
        <v>0</v>
      </c>
      <c r="V18" s="9"/>
      <c r="W18" s="9"/>
      <c r="Z18" s="104" t="s">
        <v>51</v>
      </c>
      <c r="AA18" s="71" t="s">
        <v>90</v>
      </c>
      <c r="AB18" s="105">
        <v>0</v>
      </c>
      <c r="AC18" s="106">
        <v>0</v>
      </c>
      <c r="AD18" s="107">
        <v>0</v>
      </c>
      <c r="AE18" s="108">
        <f>AD18*90%</f>
        <v>0</v>
      </c>
      <c r="AZ18" s="109" t="s">
        <v>91</v>
      </c>
    </row>
    <row r="19" spans="1:52" s="8" customFormat="1" ht="12" thickBot="1">
      <c r="A19" s="9"/>
      <c r="B19" s="230" t="s">
        <v>191</v>
      </c>
      <c r="C19" s="15">
        <v>14</v>
      </c>
      <c r="D19" s="103">
        <v>0</v>
      </c>
      <c r="E19" s="103">
        <v>0</v>
      </c>
      <c r="F19" s="103">
        <v>0</v>
      </c>
      <c r="G19" s="162">
        <f>F19*90%</f>
        <v>0</v>
      </c>
      <c r="V19" s="9"/>
      <c r="W19" s="9"/>
      <c r="Z19" s="104" t="s">
        <v>52</v>
      </c>
      <c r="AA19" s="111" t="s">
        <v>92</v>
      </c>
      <c r="AB19" s="112">
        <v>0</v>
      </c>
      <c r="AC19" s="113">
        <v>0</v>
      </c>
      <c r="AD19" s="114">
        <v>0</v>
      </c>
      <c r="AE19" s="115">
        <f>AD19*90%</f>
        <v>0</v>
      </c>
      <c r="AZ19" s="116" t="s">
        <v>93</v>
      </c>
    </row>
    <row r="20" spans="1:52" s="8" customFormat="1" ht="12.75">
      <c r="A20" s="9"/>
      <c r="B20" s="231" t="s">
        <v>192</v>
      </c>
      <c r="C20" s="14">
        <v>15</v>
      </c>
      <c r="D20" s="188">
        <v>0</v>
      </c>
      <c r="E20" s="188">
        <v>0</v>
      </c>
      <c r="F20" s="188">
        <v>0</v>
      </c>
      <c r="G20" s="189">
        <f>F20*90%</f>
        <v>0</v>
      </c>
      <c r="V20" s="9"/>
      <c r="W20" s="9"/>
      <c r="Z20" s="104" t="s">
        <v>51</v>
      </c>
      <c r="AA20" s="71" t="s">
        <v>90</v>
      </c>
      <c r="AB20" s="105">
        <v>0</v>
      </c>
      <c r="AC20" s="106">
        <v>0</v>
      </c>
      <c r="AD20" s="107">
        <v>0</v>
      </c>
      <c r="AE20" s="108">
        <f>AD20*90%</f>
        <v>0</v>
      </c>
      <c r="AZ20" s="109" t="s">
        <v>91</v>
      </c>
    </row>
    <row r="21" spans="1:52" s="8" customFormat="1" ht="12" thickBot="1">
      <c r="A21" s="9"/>
      <c r="B21" s="232" t="s">
        <v>193</v>
      </c>
      <c r="C21" s="16">
        <v>16</v>
      </c>
      <c r="D21" s="110">
        <v>0</v>
      </c>
      <c r="E21" s="110">
        <v>0</v>
      </c>
      <c r="F21" s="110">
        <v>0</v>
      </c>
      <c r="G21" s="128">
        <f>F21*90%</f>
        <v>0</v>
      </c>
      <c r="V21" s="9"/>
      <c r="W21" s="9"/>
      <c r="Z21" s="104" t="s">
        <v>52</v>
      </c>
      <c r="AA21" s="111" t="s">
        <v>92</v>
      </c>
      <c r="AB21" s="112">
        <v>0</v>
      </c>
      <c r="AC21" s="113">
        <v>0</v>
      </c>
      <c r="AD21" s="114">
        <v>0</v>
      </c>
      <c r="AE21" s="115">
        <f>AD21*90%</f>
        <v>0</v>
      </c>
      <c r="AZ21" s="116" t="s">
        <v>93</v>
      </c>
    </row>
    <row r="22" spans="2:31" s="8" customFormat="1" ht="12.75">
      <c r="B22" s="233"/>
      <c r="C22" s="117"/>
      <c r="D22" s="118"/>
      <c r="E22" s="118"/>
      <c r="F22" s="118"/>
      <c r="G22" s="118"/>
      <c r="V22" s="9"/>
      <c r="W22" s="9"/>
      <c r="AA22" s="18"/>
      <c r="AB22" s="119"/>
      <c r="AC22" s="119"/>
      <c r="AD22" s="119"/>
      <c r="AE22" s="119"/>
    </row>
    <row r="23" spans="2:52" s="8" customFormat="1" ht="12" thickBot="1">
      <c r="B23" s="234" t="s">
        <v>53</v>
      </c>
      <c r="C23" s="117"/>
      <c r="D23" s="118"/>
      <c r="E23" s="118"/>
      <c r="F23" s="118"/>
      <c r="G23" s="118"/>
      <c r="V23" s="9"/>
      <c r="W23" s="9"/>
      <c r="Z23" s="6" t="s">
        <v>53</v>
      </c>
      <c r="AA23" s="18"/>
      <c r="AB23" s="119"/>
      <c r="AC23" s="119"/>
      <c r="AD23" s="119"/>
      <c r="AE23" s="119"/>
      <c r="AZ23" s="6" t="s">
        <v>53</v>
      </c>
    </row>
    <row r="24" spans="1:52" s="8" customFormat="1" ht="12.75">
      <c r="A24" s="9"/>
      <c r="B24" s="235" t="s">
        <v>194</v>
      </c>
      <c r="C24" s="120">
        <v>17</v>
      </c>
      <c r="D24" s="121">
        <v>0</v>
      </c>
      <c r="E24" s="121">
        <v>0</v>
      </c>
      <c r="F24" s="122"/>
      <c r="G24" s="123"/>
      <c r="V24" s="9"/>
      <c r="W24" s="9"/>
      <c r="Z24" s="104" t="s">
        <v>11</v>
      </c>
      <c r="AA24" s="71" t="s">
        <v>94</v>
      </c>
      <c r="AB24" s="124">
        <v>0</v>
      </c>
      <c r="AC24" s="125">
        <v>0</v>
      </c>
      <c r="AD24" s="107"/>
      <c r="AE24" s="108"/>
      <c r="AZ24" s="109" t="s">
        <v>95</v>
      </c>
    </row>
    <row r="25" spans="1:52" s="8" customFormat="1" ht="12" thickBot="1">
      <c r="A25" s="9"/>
      <c r="B25" s="232" t="s">
        <v>195</v>
      </c>
      <c r="C25" s="16">
        <v>18</v>
      </c>
      <c r="D25" s="126">
        <v>0</v>
      </c>
      <c r="E25" s="126">
        <v>0</v>
      </c>
      <c r="F25" s="127"/>
      <c r="G25" s="128"/>
      <c r="V25" s="9"/>
      <c r="W25" s="9"/>
      <c r="Z25" s="104" t="s">
        <v>54</v>
      </c>
      <c r="AA25" s="111" t="s">
        <v>96</v>
      </c>
      <c r="AB25" s="129">
        <v>0</v>
      </c>
      <c r="AC25" s="130">
        <v>0</v>
      </c>
      <c r="AD25" s="114"/>
      <c r="AE25" s="115"/>
      <c r="AZ25" s="116" t="s">
        <v>97</v>
      </c>
    </row>
    <row r="26" spans="2:52" s="8" customFormat="1" ht="12" thickBot="1">
      <c r="B26" s="236" t="s">
        <v>55</v>
      </c>
      <c r="C26" s="95"/>
      <c r="D26" s="96"/>
      <c r="E26" s="96"/>
      <c r="F26" s="96"/>
      <c r="G26" s="96"/>
      <c r="V26" s="9"/>
      <c r="W26" s="9"/>
      <c r="Z26" s="131" t="s">
        <v>55</v>
      </c>
      <c r="AA26" s="98"/>
      <c r="AB26" s="100"/>
      <c r="AC26" s="100"/>
      <c r="AD26" s="100"/>
      <c r="AE26" s="100"/>
      <c r="AZ26" s="131" t="s">
        <v>98</v>
      </c>
    </row>
    <row r="27" spans="2:52" s="8" customFormat="1" ht="12" thickBot="1">
      <c r="B27" s="237" t="s">
        <v>196</v>
      </c>
      <c r="C27" s="132">
        <v>19</v>
      </c>
      <c r="D27" s="133">
        <v>0</v>
      </c>
      <c r="E27" s="133">
        <v>0</v>
      </c>
      <c r="F27" s="134"/>
      <c r="G27" s="135"/>
      <c r="V27" s="9"/>
      <c r="W27" s="9"/>
      <c r="Z27" s="104" t="s">
        <v>56</v>
      </c>
      <c r="AA27" s="136" t="s">
        <v>99</v>
      </c>
      <c r="AB27" s="137">
        <v>0</v>
      </c>
      <c r="AC27" s="138">
        <v>0</v>
      </c>
      <c r="AD27" s="139"/>
      <c r="AE27" s="140"/>
      <c r="AZ27" s="141" t="s">
        <v>93</v>
      </c>
    </row>
    <row r="28" spans="2:52" s="8" customFormat="1" ht="12.75">
      <c r="B28" s="238"/>
      <c r="C28" s="95"/>
      <c r="D28" s="143"/>
      <c r="E28" s="143"/>
      <c r="F28" s="143"/>
      <c r="G28" s="143"/>
      <c r="V28" s="9"/>
      <c r="W28" s="9"/>
      <c r="Z28" s="142"/>
      <c r="AA28" s="98"/>
      <c r="AB28" s="144"/>
      <c r="AC28" s="144"/>
      <c r="AD28" s="144"/>
      <c r="AE28" s="144"/>
      <c r="AZ28" s="145"/>
    </row>
    <row r="29" spans="2:52" s="8" customFormat="1" ht="12" thickBot="1">
      <c r="B29" s="236" t="s">
        <v>197</v>
      </c>
      <c r="C29" s="95"/>
      <c r="D29" s="143"/>
      <c r="E29" s="143"/>
      <c r="F29" s="143"/>
      <c r="G29" s="143"/>
      <c r="V29" s="9"/>
      <c r="W29" s="9"/>
      <c r="Z29" s="131" t="s">
        <v>57</v>
      </c>
      <c r="AA29" s="98"/>
      <c r="AB29" s="144"/>
      <c r="AC29" s="144"/>
      <c r="AD29" s="144"/>
      <c r="AE29" s="144"/>
      <c r="AZ29" s="131" t="s">
        <v>100</v>
      </c>
    </row>
    <row r="30" spans="2:52" s="8" customFormat="1" ht="12.75">
      <c r="B30" s="239" t="s">
        <v>198</v>
      </c>
      <c r="C30" s="120">
        <v>20</v>
      </c>
      <c r="D30" s="146">
        <v>0</v>
      </c>
      <c r="E30" s="146">
        <v>0</v>
      </c>
      <c r="F30" s="146">
        <v>0</v>
      </c>
      <c r="G30" s="147">
        <f>F30*90%</f>
        <v>0</v>
      </c>
      <c r="V30" s="9"/>
      <c r="W30" s="9"/>
      <c r="Z30" s="79" t="s">
        <v>58</v>
      </c>
      <c r="AA30" s="148" t="s">
        <v>101</v>
      </c>
      <c r="AB30" s="149">
        <v>0</v>
      </c>
      <c r="AC30" s="149">
        <v>0</v>
      </c>
      <c r="AD30" s="149">
        <v>0</v>
      </c>
      <c r="AE30" s="150">
        <f>AD30*90%</f>
        <v>0</v>
      </c>
      <c r="AZ30" s="151" t="s">
        <v>102</v>
      </c>
    </row>
    <row r="31" spans="2:52" s="8" customFormat="1" ht="12.75">
      <c r="B31" s="240" t="s">
        <v>199</v>
      </c>
      <c r="C31" s="15">
        <v>21</v>
      </c>
      <c r="D31" s="152">
        <v>0</v>
      </c>
      <c r="E31" s="152">
        <v>0</v>
      </c>
      <c r="F31" s="152">
        <v>0</v>
      </c>
      <c r="G31" s="153">
        <f>F31*90%</f>
        <v>0</v>
      </c>
      <c r="V31" s="9"/>
      <c r="W31" s="9"/>
      <c r="Z31" s="79" t="s">
        <v>59</v>
      </c>
      <c r="AA31" s="71" t="s">
        <v>103</v>
      </c>
      <c r="AB31" s="154">
        <v>0</v>
      </c>
      <c r="AC31" s="154">
        <v>0</v>
      </c>
      <c r="AD31" s="154">
        <v>0</v>
      </c>
      <c r="AE31" s="155">
        <f>AD31*90%</f>
        <v>0</v>
      </c>
      <c r="AZ31" s="80" t="s">
        <v>104</v>
      </c>
    </row>
    <row r="32" spans="2:52" s="8" customFormat="1" ht="12" thickBot="1">
      <c r="B32" s="241" t="s">
        <v>200</v>
      </c>
      <c r="C32" s="16">
        <v>22</v>
      </c>
      <c r="D32" s="126">
        <v>0</v>
      </c>
      <c r="E32" s="126">
        <v>0</v>
      </c>
      <c r="F32" s="126">
        <v>0</v>
      </c>
      <c r="G32" s="156">
        <f>F32*90%</f>
        <v>0</v>
      </c>
      <c r="V32" s="9"/>
      <c r="W32" s="9"/>
      <c r="Z32" s="79" t="s">
        <v>60</v>
      </c>
      <c r="AA32" s="111" t="s">
        <v>105</v>
      </c>
      <c r="AB32" s="157">
        <v>0</v>
      </c>
      <c r="AC32" s="157">
        <v>0</v>
      </c>
      <c r="AD32" s="157">
        <v>0</v>
      </c>
      <c r="AE32" s="158">
        <f>AD32*90%</f>
        <v>0</v>
      </c>
      <c r="AZ32" s="159" t="s">
        <v>106</v>
      </c>
    </row>
    <row r="33" spans="2:52" s="8" customFormat="1" ht="12.75">
      <c r="B33" s="160" t="s">
        <v>277</v>
      </c>
      <c r="C33" s="98"/>
      <c r="D33" s="144"/>
      <c r="E33" s="144"/>
      <c r="F33" s="144"/>
      <c r="G33" s="144"/>
      <c r="V33" s="9"/>
      <c r="W33" s="9"/>
      <c r="Z33" s="160" t="s">
        <v>61</v>
      </c>
      <c r="AZ33" s="160" t="s">
        <v>107</v>
      </c>
    </row>
    <row r="34" spans="2:52" s="8" customFormat="1" ht="12.75">
      <c r="B34" s="17" t="s">
        <v>278</v>
      </c>
      <c r="C34" s="18"/>
      <c r="D34" s="40"/>
      <c r="E34" s="40"/>
      <c r="F34" s="40"/>
      <c r="G34" s="40"/>
      <c r="V34" s="9"/>
      <c r="W34" s="9"/>
      <c r="Z34" s="17" t="s">
        <v>62</v>
      </c>
      <c r="AZ34" s="17" t="s">
        <v>108</v>
      </c>
    </row>
    <row r="35" spans="2:52" s="8" customFormat="1" ht="12.75">
      <c r="B35" s="17" t="s">
        <v>201</v>
      </c>
      <c r="C35" s="18"/>
      <c r="D35" s="40"/>
      <c r="E35" s="40"/>
      <c r="F35" s="40"/>
      <c r="G35" s="40"/>
      <c r="V35" s="9"/>
      <c r="W35" s="9"/>
      <c r="Z35" s="17" t="s">
        <v>63</v>
      </c>
      <c r="AZ35" s="17" t="s">
        <v>109</v>
      </c>
    </row>
    <row r="36" spans="2:52" s="8" customFormat="1" ht="12.75">
      <c r="B36" s="17" t="s">
        <v>63</v>
      </c>
      <c r="C36" s="18"/>
      <c r="D36" s="40"/>
      <c r="E36" s="40"/>
      <c r="F36" s="40"/>
      <c r="G36" s="40"/>
      <c r="V36" s="9"/>
      <c r="W36" s="9"/>
      <c r="Z36" s="17"/>
      <c r="AZ36" s="17"/>
    </row>
    <row r="37" spans="2:52" s="8" customFormat="1" ht="12.75">
      <c r="B37" s="17" t="s">
        <v>202</v>
      </c>
      <c r="C37" s="18"/>
      <c r="D37" s="40"/>
      <c r="E37" s="40"/>
      <c r="F37" s="40"/>
      <c r="G37" s="40"/>
      <c r="V37" s="9"/>
      <c r="W37" s="9"/>
      <c r="Z37" s="17"/>
      <c r="AZ37" s="17"/>
    </row>
    <row r="38" spans="2:52" s="8" customFormat="1" ht="12.75">
      <c r="B38" s="17" t="s">
        <v>203</v>
      </c>
      <c r="C38" s="18"/>
      <c r="D38" s="40"/>
      <c r="E38" s="40"/>
      <c r="F38" s="40"/>
      <c r="G38" s="40"/>
      <c r="V38" s="9"/>
      <c r="W38" s="9"/>
      <c r="Z38" s="17"/>
      <c r="AZ38" s="17"/>
    </row>
    <row r="40" ht="12.75">
      <c r="B40" s="9" t="s">
        <v>39</v>
      </c>
    </row>
  </sheetData>
  <mergeCells count="1">
    <mergeCell ref="B2:B3"/>
  </mergeCells>
  <dataValidations count="2">
    <dataValidation type="whole" operator="greaterThanOrEqual" allowBlank="1" showInputMessage="1" showErrorMessage="1" error="Positive whole numbers only / Nombres entiers positifs uniquement" sqref="D30:G32 D15:G16 D4:E11 D24:E25 D27:E27 F4:G12 D18:F21">
      <formula1>0</formula1>
    </dataValidation>
    <dataValidation type="whole" operator="greaterThanOrEqual" allowBlank="1" showInputMessage="1" showErrorMessage="1" error="Whole numbers only / Nombres entiers uniquement" sqref="D12:E12">
      <formula1>-1000000</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workbookViewId="0" topLeftCell="A1">
      <selection activeCell="B5" sqref="B5"/>
    </sheetView>
  </sheetViews>
  <sheetFormatPr defaultColWidth="9.140625" defaultRowHeight="12.75"/>
  <cols>
    <col min="1" max="1" width="9.140625" style="9" customWidth="1"/>
    <col min="2" max="2" width="35.57421875" style="9" customWidth="1"/>
    <col min="3" max="3" width="2.7109375" style="9" bestFit="1" customWidth="1"/>
    <col min="4" max="4" width="11.7109375" style="9" bestFit="1" customWidth="1"/>
    <col min="5" max="16384" width="9.140625" style="9" customWidth="1"/>
  </cols>
  <sheetData>
    <row r="1" ht="12" thickBot="1"/>
    <row r="2" spans="2:4" ht="12.75" customHeight="1">
      <c r="B2" s="250">
        <v>2020</v>
      </c>
      <c r="C2" s="10"/>
      <c r="D2" s="21" t="s">
        <v>13</v>
      </c>
    </row>
    <row r="3" spans="2:4" ht="12.75">
      <c r="B3" s="252"/>
      <c r="C3" s="11"/>
      <c r="D3" s="22" t="s">
        <v>14</v>
      </c>
    </row>
    <row r="4" spans="2:4" ht="12.75">
      <c r="B4" s="251"/>
      <c r="C4" s="12"/>
      <c r="D4" s="13" t="s">
        <v>4</v>
      </c>
    </row>
    <row r="5" spans="2:4" ht="12.75">
      <c r="B5" s="23" t="s">
        <v>204</v>
      </c>
      <c r="C5" s="14">
        <v>1</v>
      </c>
      <c r="D5" s="164">
        <f>ROUND(D6+D19+D31+D32,3)</f>
        <v>0</v>
      </c>
    </row>
    <row r="6" spans="2:4" ht="12.75">
      <c r="B6" s="24" t="s">
        <v>205</v>
      </c>
      <c r="C6" s="15">
        <v>2</v>
      </c>
      <c r="D6" s="165">
        <f>ROUND(SUM(D7:D16,D18),3)</f>
        <v>0</v>
      </c>
    </row>
    <row r="7" spans="2:4" ht="12.75">
      <c r="B7" s="25" t="s">
        <v>206</v>
      </c>
      <c r="C7" s="15">
        <v>3</v>
      </c>
      <c r="D7" s="26">
        <v>0</v>
      </c>
    </row>
    <row r="8" spans="2:4" ht="12.75">
      <c r="B8" s="25" t="s">
        <v>207</v>
      </c>
      <c r="C8" s="15">
        <v>4</v>
      </c>
      <c r="D8" s="26">
        <v>0</v>
      </c>
    </row>
    <row r="9" spans="2:4" ht="12.75">
      <c r="B9" s="25" t="s">
        <v>208</v>
      </c>
      <c r="C9" s="15">
        <v>5</v>
      </c>
      <c r="D9" s="26">
        <v>0</v>
      </c>
    </row>
    <row r="10" spans="2:4" ht="12.75">
      <c r="B10" s="25" t="s">
        <v>209</v>
      </c>
      <c r="C10" s="15">
        <v>6</v>
      </c>
      <c r="D10" s="26">
        <v>0</v>
      </c>
    </row>
    <row r="11" spans="2:4" ht="12.75">
      <c r="B11" s="25" t="s">
        <v>210</v>
      </c>
      <c r="C11" s="15">
        <v>7</v>
      </c>
      <c r="D11" s="26">
        <v>0</v>
      </c>
    </row>
    <row r="12" spans="2:4" ht="12.75">
      <c r="B12" s="25" t="s">
        <v>211</v>
      </c>
      <c r="C12" s="15">
        <v>8</v>
      </c>
      <c r="D12" s="26">
        <v>0</v>
      </c>
    </row>
    <row r="13" spans="2:4" ht="12.75">
      <c r="B13" s="25" t="s">
        <v>212</v>
      </c>
      <c r="C13" s="15">
        <v>9</v>
      </c>
      <c r="D13" s="26">
        <v>0</v>
      </c>
    </row>
    <row r="14" spans="2:4" ht="12.75">
      <c r="B14" s="25" t="s">
        <v>213</v>
      </c>
      <c r="C14" s="15">
        <v>10</v>
      </c>
      <c r="D14" s="26">
        <v>0</v>
      </c>
    </row>
    <row r="15" spans="2:4" ht="12.75">
      <c r="B15" s="25" t="s">
        <v>214</v>
      </c>
      <c r="C15" s="15">
        <v>11</v>
      </c>
      <c r="D15" s="27">
        <v>0</v>
      </c>
    </row>
    <row r="16" spans="2:4" ht="12.75">
      <c r="B16" s="25" t="s">
        <v>215</v>
      </c>
      <c r="C16" s="15">
        <v>12</v>
      </c>
      <c r="D16" s="26">
        <v>0</v>
      </c>
    </row>
    <row r="17" spans="2:4" ht="12.75">
      <c r="B17" s="25" t="s">
        <v>273</v>
      </c>
      <c r="C17" s="15">
        <v>13</v>
      </c>
      <c r="D17" s="26">
        <v>0</v>
      </c>
    </row>
    <row r="18" spans="2:4" ht="12.75">
      <c r="B18" s="25" t="s">
        <v>216</v>
      </c>
      <c r="C18" s="15">
        <v>14</v>
      </c>
      <c r="D18" s="27">
        <v>0</v>
      </c>
    </row>
    <row r="19" spans="2:4" ht="12.75">
      <c r="B19" s="24" t="s">
        <v>217</v>
      </c>
      <c r="C19" s="15">
        <v>15</v>
      </c>
      <c r="D19" s="165">
        <f>ROUND(SUM(D20:D28,D30),3)</f>
        <v>0</v>
      </c>
    </row>
    <row r="20" spans="2:4" ht="12.75">
      <c r="B20" s="28" t="s">
        <v>218</v>
      </c>
      <c r="C20" s="15">
        <v>16</v>
      </c>
      <c r="D20" s="27">
        <v>0</v>
      </c>
    </row>
    <row r="21" spans="2:4" ht="12.75">
      <c r="B21" s="28" t="s">
        <v>219</v>
      </c>
      <c r="C21" s="15">
        <v>17</v>
      </c>
      <c r="D21" s="27">
        <v>0</v>
      </c>
    </row>
    <row r="22" spans="2:4" ht="12.75">
      <c r="B22" s="242" t="s">
        <v>220</v>
      </c>
      <c r="C22" s="15">
        <v>18</v>
      </c>
      <c r="D22" s="27">
        <v>0</v>
      </c>
    </row>
    <row r="23" spans="2:4" ht="12.75">
      <c r="B23" s="242" t="s">
        <v>221</v>
      </c>
      <c r="C23" s="15">
        <v>19</v>
      </c>
      <c r="D23" s="27">
        <v>0</v>
      </c>
    </row>
    <row r="24" spans="2:4" ht="12.75">
      <c r="B24" s="242" t="s">
        <v>222</v>
      </c>
      <c r="C24" s="15">
        <v>20</v>
      </c>
      <c r="D24" s="27">
        <v>0</v>
      </c>
    </row>
    <row r="25" spans="2:4" ht="12.75">
      <c r="B25" s="242" t="s">
        <v>223</v>
      </c>
      <c r="C25" s="15">
        <v>21</v>
      </c>
      <c r="D25" s="27">
        <v>0</v>
      </c>
    </row>
    <row r="26" spans="2:4" ht="12.75">
      <c r="B26" s="242" t="s">
        <v>224</v>
      </c>
      <c r="C26" s="15">
        <v>22</v>
      </c>
      <c r="D26" s="27">
        <v>0</v>
      </c>
    </row>
    <row r="27" spans="2:4" ht="12.75">
      <c r="B27" s="242" t="s">
        <v>225</v>
      </c>
      <c r="C27" s="15">
        <v>23</v>
      </c>
      <c r="D27" s="27">
        <v>0</v>
      </c>
    </row>
    <row r="28" spans="2:4" ht="12.75">
      <c r="B28" s="242" t="s">
        <v>226</v>
      </c>
      <c r="C28" s="15">
        <v>24</v>
      </c>
      <c r="D28" s="27">
        <v>0</v>
      </c>
    </row>
    <row r="29" spans="2:4" ht="12.75">
      <c r="B29" s="25" t="s">
        <v>273</v>
      </c>
      <c r="C29" s="15">
        <v>25</v>
      </c>
      <c r="D29" s="27">
        <v>0</v>
      </c>
    </row>
    <row r="30" spans="2:4" ht="12.75">
      <c r="B30" s="242" t="s">
        <v>227</v>
      </c>
      <c r="C30" s="15">
        <v>26</v>
      </c>
      <c r="D30" s="27">
        <v>0</v>
      </c>
    </row>
    <row r="31" spans="2:4" ht="12.75">
      <c r="B31" s="29" t="s">
        <v>228</v>
      </c>
      <c r="C31" s="15">
        <v>27</v>
      </c>
      <c r="D31" s="30">
        <v>0</v>
      </c>
    </row>
    <row r="32" spans="2:4" ht="12" thickBot="1">
      <c r="B32" s="31" t="s">
        <v>229</v>
      </c>
      <c r="C32" s="16">
        <v>28</v>
      </c>
      <c r="D32" s="166">
        <f>TABLE2b!D5+TABLE2b!E5</f>
        <v>0</v>
      </c>
    </row>
    <row r="33" spans="2:4" ht="12.75">
      <c r="B33" s="17" t="s">
        <v>274</v>
      </c>
      <c r="C33" s="18"/>
      <c r="D33" s="8"/>
    </row>
    <row r="34" spans="2:4" ht="12.75">
      <c r="B34" s="17" t="s">
        <v>275</v>
      </c>
      <c r="C34" s="18"/>
      <c r="D34" s="8"/>
    </row>
    <row r="35" spans="2:4" ht="12.75">
      <c r="B35" s="17" t="s">
        <v>276</v>
      </c>
      <c r="C35" s="18"/>
      <c r="D35" s="8"/>
    </row>
    <row r="36" spans="2:4" ht="12.75">
      <c r="B36" s="17"/>
      <c r="C36" s="19"/>
      <c r="D36" s="20"/>
    </row>
  </sheetData>
  <mergeCells count="1">
    <mergeCell ref="B2:B4"/>
  </mergeCells>
  <dataValidations count="1">
    <dataValidation type="whole" operator="greaterThanOrEqual" allowBlank="1" showInputMessage="1" showErrorMessage="1" error="Positive whole numbers only / Nombres entiers positifs uniquement" sqref="D7:D18 D20:D31">
      <formula1>0</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3"/>
  <sheetViews>
    <sheetView workbookViewId="0" topLeftCell="A1">
      <selection activeCell="B5" sqref="B5"/>
    </sheetView>
  </sheetViews>
  <sheetFormatPr defaultColWidth="9.140625" defaultRowHeight="12.75"/>
  <cols>
    <col min="1" max="1" width="9.140625" style="9" customWidth="1"/>
    <col min="2" max="2" width="28.421875" style="9" customWidth="1"/>
    <col min="3" max="3" width="2.7109375" style="9" bestFit="1" customWidth="1"/>
    <col min="4" max="4" width="9.8515625" style="9" bestFit="1" customWidth="1"/>
    <col min="5" max="5" width="13.57421875" style="9" bestFit="1" customWidth="1"/>
    <col min="6" max="16384" width="9.140625" style="9" customWidth="1"/>
  </cols>
  <sheetData>
    <row r="1" ht="12" thickBot="1"/>
    <row r="2" spans="2:5" ht="12.75" customHeight="1">
      <c r="B2" s="250">
        <v>2020</v>
      </c>
      <c r="C2" s="32"/>
      <c r="D2" s="41" t="s">
        <v>15</v>
      </c>
      <c r="E2" s="42"/>
    </row>
    <row r="3" spans="2:5" ht="12.75">
      <c r="B3" s="252"/>
      <c r="C3" s="33"/>
      <c r="D3" s="43" t="s">
        <v>16</v>
      </c>
      <c r="E3" s="44" t="s">
        <v>17</v>
      </c>
    </row>
    <row r="4" spans="2:5" ht="12.75">
      <c r="B4" s="251"/>
      <c r="C4" s="34"/>
      <c r="D4" s="35" t="s">
        <v>4</v>
      </c>
      <c r="E4" s="36" t="s">
        <v>5</v>
      </c>
    </row>
    <row r="5" spans="2:5" ht="12.75">
      <c r="B5" s="23" t="s">
        <v>229</v>
      </c>
      <c r="C5" s="37">
        <v>1</v>
      </c>
      <c r="D5" s="167">
        <f>D6+D11+D25</f>
        <v>0</v>
      </c>
      <c r="E5" s="169">
        <f>E6+E11+E25</f>
        <v>0</v>
      </c>
    </row>
    <row r="6" spans="2:5" ht="12.75">
      <c r="B6" s="243" t="s">
        <v>230</v>
      </c>
      <c r="C6" s="38">
        <v>2</v>
      </c>
      <c r="D6" s="168">
        <f>SUM(D7,D9:D10)</f>
        <v>0</v>
      </c>
      <c r="E6" s="170">
        <f>ROUND(SUM(E7,E9:E10),0)</f>
        <v>0</v>
      </c>
    </row>
    <row r="7" spans="2:5" ht="12.75">
      <c r="B7" s="244" t="s">
        <v>18</v>
      </c>
      <c r="C7" s="38">
        <v>3</v>
      </c>
      <c r="D7" s="45">
        <v>0</v>
      </c>
      <c r="E7" s="46">
        <v>0</v>
      </c>
    </row>
    <row r="8" spans="2:5" ht="12.75">
      <c r="B8" s="245" t="s">
        <v>231</v>
      </c>
      <c r="C8" s="38">
        <v>4</v>
      </c>
      <c r="D8" s="45">
        <v>0</v>
      </c>
      <c r="E8" s="46">
        <v>0</v>
      </c>
    </row>
    <row r="9" spans="2:5" ht="12.75">
      <c r="B9" s="244" t="s">
        <v>232</v>
      </c>
      <c r="C9" s="38">
        <v>5</v>
      </c>
      <c r="D9" s="45">
        <v>0</v>
      </c>
      <c r="E9" s="46">
        <v>0</v>
      </c>
    </row>
    <row r="10" spans="2:5" ht="22.5">
      <c r="B10" s="242" t="s">
        <v>233</v>
      </c>
      <c r="C10" s="38">
        <v>6</v>
      </c>
      <c r="D10" s="45">
        <v>0</v>
      </c>
      <c r="E10" s="46">
        <v>0</v>
      </c>
    </row>
    <row r="11" spans="2:6" ht="12.75">
      <c r="B11" s="246" t="s">
        <v>234</v>
      </c>
      <c r="C11" s="38">
        <v>7</v>
      </c>
      <c r="D11" s="167">
        <f>SUM(D12:D24)</f>
        <v>0</v>
      </c>
      <c r="E11" s="169">
        <f>SUM(E12:E24)</f>
        <v>0</v>
      </c>
      <c r="F11" s="9" t="s">
        <v>40</v>
      </c>
    </row>
    <row r="12" spans="2:5" ht="12.75">
      <c r="B12" s="242" t="s">
        <v>235</v>
      </c>
      <c r="C12" s="38">
        <v>8</v>
      </c>
      <c r="D12" s="45">
        <v>0</v>
      </c>
      <c r="E12" s="46">
        <v>0</v>
      </c>
    </row>
    <row r="13" spans="2:5" ht="12.75">
      <c r="B13" s="242" t="s">
        <v>236</v>
      </c>
      <c r="C13" s="38">
        <v>9</v>
      </c>
      <c r="D13" s="45">
        <v>0</v>
      </c>
      <c r="E13" s="46">
        <v>0</v>
      </c>
    </row>
    <row r="14" spans="2:5" ht="12.75">
      <c r="B14" s="242" t="s">
        <v>237</v>
      </c>
      <c r="C14" s="38">
        <v>10</v>
      </c>
      <c r="D14" s="45">
        <v>0</v>
      </c>
      <c r="E14" s="46">
        <v>0</v>
      </c>
    </row>
    <row r="15" spans="2:5" ht="12.75">
      <c r="B15" s="242" t="s">
        <v>238</v>
      </c>
      <c r="C15" s="38">
        <v>11</v>
      </c>
      <c r="D15" s="45">
        <v>0</v>
      </c>
      <c r="E15" s="46">
        <v>0</v>
      </c>
    </row>
    <row r="16" spans="2:5" ht="12.75">
      <c r="B16" s="242" t="s">
        <v>239</v>
      </c>
      <c r="C16" s="38">
        <v>12</v>
      </c>
      <c r="D16" s="45">
        <v>0</v>
      </c>
      <c r="E16" s="46">
        <v>0</v>
      </c>
    </row>
    <row r="17" spans="2:5" ht="12.75">
      <c r="B17" s="242" t="s">
        <v>19</v>
      </c>
      <c r="C17" s="38">
        <v>13</v>
      </c>
      <c r="D17" s="45">
        <v>0</v>
      </c>
      <c r="E17" s="46">
        <v>0</v>
      </c>
    </row>
    <row r="18" spans="2:5" ht="12.75">
      <c r="B18" s="242" t="s">
        <v>240</v>
      </c>
      <c r="C18" s="38">
        <v>14</v>
      </c>
      <c r="D18" s="45">
        <v>0</v>
      </c>
      <c r="E18" s="46">
        <v>0</v>
      </c>
    </row>
    <row r="19" spans="2:5" ht="12.75">
      <c r="B19" s="242" t="s">
        <v>241</v>
      </c>
      <c r="C19" s="38">
        <v>15</v>
      </c>
      <c r="D19" s="45">
        <v>0</v>
      </c>
      <c r="E19" s="46">
        <v>0</v>
      </c>
    </row>
    <row r="20" spans="2:5" ht="12.75">
      <c r="B20" s="242" t="s">
        <v>242</v>
      </c>
      <c r="C20" s="38">
        <v>16</v>
      </c>
      <c r="D20" s="45">
        <v>0</v>
      </c>
      <c r="E20" s="46">
        <v>0</v>
      </c>
    </row>
    <row r="21" spans="2:5" ht="12.75">
      <c r="B21" s="242" t="s">
        <v>243</v>
      </c>
      <c r="C21" s="38">
        <v>17</v>
      </c>
      <c r="D21" s="45">
        <v>0</v>
      </c>
      <c r="E21" s="46">
        <v>0</v>
      </c>
    </row>
    <row r="22" spans="2:5" ht="12.75">
      <c r="B22" s="242" t="s">
        <v>110</v>
      </c>
      <c r="C22" s="38">
        <v>18</v>
      </c>
      <c r="D22" s="45">
        <v>0</v>
      </c>
      <c r="E22" s="46">
        <v>0</v>
      </c>
    </row>
    <row r="23" spans="2:5" ht="12.75">
      <c r="B23" s="242" t="s">
        <v>244</v>
      </c>
      <c r="C23" s="38">
        <v>19</v>
      </c>
      <c r="D23" s="45">
        <v>0</v>
      </c>
      <c r="E23" s="46">
        <v>0</v>
      </c>
    </row>
    <row r="24" spans="2:5" ht="22.5">
      <c r="B24" s="242" t="s">
        <v>245</v>
      </c>
      <c r="C24" s="38">
        <v>20</v>
      </c>
      <c r="D24" s="45">
        <v>0</v>
      </c>
      <c r="E24" s="46">
        <v>0</v>
      </c>
    </row>
    <row r="25" spans="2:5" ht="12.75">
      <c r="B25" s="246" t="s">
        <v>246</v>
      </c>
      <c r="C25" s="38">
        <v>21</v>
      </c>
      <c r="D25" s="167">
        <f>SUM(D26:D30)</f>
        <v>0</v>
      </c>
      <c r="E25" s="169">
        <f>SUM(E26:E30)</f>
        <v>0</v>
      </c>
    </row>
    <row r="26" spans="2:5" ht="12.75">
      <c r="B26" s="244" t="s">
        <v>247</v>
      </c>
      <c r="C26" s="38">
        <v>22</v>
      </c>
      <c r="D26" s="45">
        <v>0</v>
      </c>
      <c r="E26" s="46">
        <v>0</v>
      </c>
    </row>
    <row r="27" spans="2:5" ht="12.75">
      <c r="B27" s="244" t="s">
        <v>111</v>
      </c>
      <c r="C27" s="38">
        <v>23</v>
      </c>
      <c r="D27" s="47">
        <v>0</v>
      </c>
      <c r="E27" s="48">
        <v>0</v>
      </c>
    </row>
    <row r="28" spans="2:5" ht="12.75">
      <c r="B28" s="244" t="s">
        <v>248</v>
      </c>
      <c r="C28" s="38">
        <v>24</v>
      </c>
      <c r="D28" s="47">
        <v>0</v>
      </c>
      <c r="E28" s="48">
        <v>0</v>
      </c>
    </row>
    <row r="29" spans="2:5" ht="12.75">
      <c r="B29" s="247" t="s">
        <v>112</v>
      </c>
      <c r="C29" s="38">
        <v>25</v>
      </c>
      <c r="D29" s="49">
        <v>0</v>
      </c>
      <c r="E29" s="50">
        <v>0</v>
      </c>
    </row>
    <row r="30" spans="2:5" ht="12" thickBot="1">
      <c r="B30" s="248" t="s">
        <v>249</v>
      </c>
      <c r="C30" s="39">
        <v>26</v>
      </c>
      <c r="D30" s="51">
        <v>0</v>
      </c>
      <c r="E30" s="52">
        <v>0</v>
      </c>
    </row>
    <row r="31" spans="2:5" ht="12.75">
      <c r="B31" s="249" t="s">
        <v>113</v>
      </c>
      <c r="C31" s="18"/>
      <c r="D31" s="40"/>
      <c r="E31" s="40"/>
    </row>
    <row r="32" spans="2:5" ht="12.75">
      <c r="B32" s="17" t="s">
        <v>114</v>
      </c>
      <c r="C32" s="18"/>
      <c r="D32" s="40"/>
      <c r="E32" s="40"/>
    </row>
    <row r="33" spans="2:5" ht="12.75">
      <c r="B33" s="17" t="s">
        <v>115</v>
      </c>
      <c r="C33" s="18"/>
      <c r="D33" s="40"/>
      <c r="E33" s="40"/>
    </row>
  </sheetData>
  <mergeCells count="1">
    <mergeCell ref="B2:B4"/>
  </mergeCells>
  <dataValidations count="1">
    <dataValidation type="whole" operator="greaterThanOrEqual" allowBlank="1" showInputMessage="1" showErrorMessage="1" error="Positive whole numbers only / Nombres entiers positifs uniquement" sqref="D7:E10 D12:E24 D26:E30">
      <formula1>0</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78"/>
  <sheetViews>
    <sheetView workbookViewId="0" topLeftCell="A1">
      <selection activeCell="C4" sqref="C4"/>
    </sheetView>
  </sheetViews>
  <sheetFormatPr defaultColWidth="9.140625" defaultRowHeight="12.75"/>
  <cols>
    <col min="1" max="1" width="9.140625" style="9" customWidth="1"/>
    <col min="2" max="2" width="28.140625" style="9" customWidth="1"/>
    <col min="3" max="3" width="4.421875" style="9" bestFit="1" customWidth="1"/>
    <col min="4" max="4" width="7.28125" style="9" bestFit="1" customWidth="1"/>
    <col min="5" max="5" width="7.8515625" style="9" bestFit="1" customWidth="1"/>
    <col min="6" max="6" width="7.28125" style="9" bestFit="1" customWidth="1"/>
    <col min="7" max="7" width="7.8515625" style="9" bestFit="1" customWidth="1"/>
    <col min="8" max="16384" width="9.140625" style="9" customWidth="1"/>
  </cols>
  <sheetData>
    <row r="1" ht="12" thickBot="1"/>
    <row r="2" spans="2:7" ht="12.75">
      <c r="B2" s="190"/>
      <c r="C2" s="191"/>
      <c r="D2" s="192" t="s">
        <v>20</v>
      </c>
      <c r="E2" s="193"/>
      <c r="F2" s="192" t="s">
        <v>21</v>
      </c>
      <c r="G2" s="42"/>
    </row>
    <row r="3" spans="2:7" ht="33.75">
      <c r="B3" s="194" t="s">
        <v>22</v>
      </c>
      <c r="C3" s="195">
        <v>2020</v>
      </c>
      <c r="D3" s="196" t="s">
        <v>271</v>
      </c>
      <c r="E3" s="197" t="s">
        <v>23</v>
      </c>
      <c r="F3" s="196" t="s">
        <v>271</v>
      </c>
      <c r="G3" s="198" t="s">
        <v>23</v>
      </c>
    </row>
    <row r="4" spans="2:7" ht="12.75">
      <c r="B4" s="199"/>
      <c r="C4" s="12"/>
      <c r="D4" s="200" t="s">
        <v>4</v>
      </c>
      <c r="E4" s="58" t="s">
        <v>5</v>
      </c>
      <c r="F4" s="200" t="s">
        <v>6</v>
      </c>
      <c r="G4" s="59" t="s">
        <v>7</v>
      </c>
    </row>
    <row r="5" spans="2:7" ht="12.75">
      <c r="B5" s="201" t="s">
        <v>116</v>
      </c>
      <c r="C5" s="202">
        <v>1</v>
      </c>
      <c r="D5" s="203">
        <v>0</v>
      </c>
      <c r="E5" s="66">
        <v>0</v>
      </c>
      <c r="F5" s="203">
        <v>0</v>
      </c>
      <c r="G5" s="204">
        <v>0</v>
      </c>
    </row>
    <row r="6" spans="2:7" ht="12.75">
      <c r="B6" s="201" t="s">
        <v>117</v>
      </c>
      <c r="C6" s="202">
        <v>2</v>
      </c>
      <c r="D6" s="203">
        <v>0</v>
      </c>
      <c r="E6" s="66">
        <v>0</v>
      </c>
      <c r="F6" s="203">
        <v>0</v>
      </c>
      <c r="G6" s="204">
        <v>0</v>
      </c>
    </row>
    <row r="7" spans="2:7" ht="12.75">
      <c r="B7" s="201" t="s">
        <v>118</v>
      </c>
      <c r="C7" s="202">
        <v>3</v>
      </c>
      <c r="D7" s="203">
        <v>0</v>
      </c>
      <c r="E7" s="66">
        <v>0</v>
      </c>
      <c r="F7" s="203">
        <v>0</v>
      </c>
      <c r="G7" s="204">
        <v>0</v>
      </c>
    </row>
    <row r="8" spans="2:7" ht="12.75">
      <c r="B8" s="201" t="s">
        <v>119</v>
      </c>
      <c r="C8" s="202">
        <v>4</v>
      </c>
      <c r="D8" s="203">
        <v>0</v>
      </c>
      <c r="E8" s="66">
        <v>0</v>
      </c>
      <c r="F8" s="203">
        <v>0</v>
      </c>
      <c r="G8" s="204">
        <v>0</v>
      </c>
    </row>
    <row r="9" spans="2:7" ht="12.75">
      <c r="B9" s="201" t="s">
        <v>120</v>
      </c>
      <c r="C9" s="202">
        <v>5</v>
      </c>
      <c r="D9" s="203">
        <v>0</v>
      </c>
      <c r="E9" s="66">
        <v>0</v>
      </c>
      <c r="F9" s="203">
        <v>0</v>
      </c>
      <c r="G9" s="204">
        <v>0</v>
      </c>
    </row>
    <row r="10" spans="2:7" ht="12.75">
      <c r="B10" s="201" t="s">
        <v>121</v>
      </c>
      <c r="C10" s="202">
        <v>6</v>
      </c>
      <c r="D10" s="203">
        <v>0</v>
      </c>
      <c r="E10" s="66">
        <v>0</v>
      </c>
      <c r="F10" s="203">
        <v>0</v>
      </c>
      <c r="G10" s="204">
        <v>0</v>
      </c>
    </row>
    <row r="11" spans="2:7" ht="12.75">
      <c r="B11" s="201" t="s">
        <v>122</v>
      </c>
      <c r="C11" s="202">
        <v>7</v>
      </c>
      <c r="D11" s="203">
        <v>0</v>
      </c>
      <c r="E11" s="66">
        <v>0</v>
      </c>
      <c r="F11" s="203">
        <v>0</v>
      </c>
      <c r="G11" s="204">
        <v>0</v>
      </c>
    </row>
    <row r="12" spans="2:7" ht="12.75">
      <c r="B12" s="205" t="s">
        <v>123</v>
      </c>
      <c r="C12" s="202">
        <v>8</v>
      </c>
      <c r="D12" s="203">
        <v>0</v>
      </c>
      <c r="E12" s="66">
        <v>0</v>
      </c>
      <c r="F12" s="203">
        <v>0</v>
      </c>
      <c r="G12" s="204">
        <v>0</v>
      </c>
    </row>
    <row r="13" spans="2:7" ht="12.75">
      <c r="B13" s="201" t="s">
        <v>124</v>
      </c>
      <c r="C13" s="202">
        <v>9</v>
      </c>
      <c r="D13" s="203">
        <v>0</v>
      </c>
      <c r="E13" s="66">
        <v>0</v>
      </c>
      <c r="F13" s="203">
        <v>0</v>
      </c>
      <c r="G13" s="204">
        <v>0</v>
      </c>
    </row>
    <row r="14" spans="2:7" ht="12.75">
      <c r="B14" s="201" t="s">
        <v>125</v>
      </c>
      <c r="C14" s="202">
        <v>10</v>
      </c>
      <c r="D14" s="203">
        <v>0</v>
      </c>
      <c r="E14" s="66">
        <v>0</v>
      </c>
      <c r="F14" s="203">
        <v>0</v>
      </c>
      <c r="G14" s="204">
        <v>0</v>
      </c>
    </row>
    <row r="15" spans="2:7" ht="12.75">
      <c r="B15" s="201" t="s">
        <v>126</v>
      </c>
      <c r="C15" s="202">
        <v>11</v>
      </c>
      <c r="D15" s="203">
        <v>0</v>
      </c>
      <c r="E15" s="66">
        <v>0</v>
      </c>
      <c r="F15" s="203">
        <v>0</v>
      </c>
      <c r="G15" s="204">
        <v>0</v>
      </c>
    </row>
    <row r="16" spans="2:7" ht="12.75">
      <c r="B16" s="201" t="s">
        <v>127</v>
      </c>
      <c r="C16" s="202">
        <v>12</v>
      </c>
      <c r="D16" s="203">
        <v>0</v>
      </c>
      <c r="E16" s="66">
        <v>0</v>
      </c>
      <c r="F16" s="203">
        <v>0</v>
      </c>
      <c r="G16" s="204">
        <v>0</v>
      </c>
    </row>
    <row r="17" spans="2:7" ht="12.75">
      <c r="B17" s="205" t="s">
        <v>128</v>
      </c>
      <c r="C17" s="202">
        <v>13</v>
      </c>
      <c r="D17" s="203">
        <v>0</v>
      </c>
      <c r="E17" s="66">
        <v>0</v>
      </c>
      <c r="F17" s="203">
        <v>0</v>
      </c>
      <c r="G17" s="204">
        <v>0</v>
      </c>
    </row>
    <row r="18" spans="2:7" ht="12.75">
      <c r="B18" s="201" t="s">
        <v>129</v>
      </c>
      <c r="C18" s="202">
        <v>14</v>
      </c>
      <c r="D18" s="203">
        <v>0</v>
      </c>
      <c r="E18" s="66">
        <v>0</v>
      </c>
      <c r="F18" s="203">
        <v>0</v>
      </c>
      <c r="G18" s="204">
        <v>0</v>
      </c>
    </row>
    <row r="19" spans="2:7" ht="12.75">
      <c r="B19" s="201" t="s">
        <v>130</v>
      </c>
      <c r="C19" s="202">
        <v>15</v>
      </c>
      <c r="D19" s="203">
        <v>0</v>
      </c>
      <c r="E19" s="66">
        <v>0</v>
      </c>
      <c r="F19" s="203">
        <v>0</v>
      </c>
      <c r="G19" s="204">
        <v>0</v>
      </c>
    </row>
    <row r="20" spans="2:7" ht="12.75">
      <c r="B20" s="201" t="s">
        <v>131</v>
      </c>
      <c r="C20" s="202">
        <v>16</v>
      </c>
      <c r="D20" s="203">
        <v>0</v>
      </c>
      <c r="E20" s="66">
        <v>0</v>
      </c>
      <c r="F20" s="203">
        <v>0</v>
      </c>
      <c r="G20" s="204">
        <v>0</v>
      </c>
    </row>
    <row r="21" spans="2:7" ht="12.75">
      <c r="B21" s="201" t="s">
        <v>132</v>
      </c>
      <c r="C21" s="202">
        <v>17</v>
      </c>
      <c r="D21" s="203">
        <v>0</v>
      </c>
      <c r="E21" s="66">
        <v>0</v>
      </c>
      <c r="F21" s="203">
        <v>0</v>
      </c>
      <c r="G21" s="204">
        <v>0</v>
      </c>
    </row>
    <row r="22" spans="2:7" ht="12.75">
      <c r="B22" s="201" t="s">
        <v>133</v>
      </c>
      <c r="C22" s="202">
        <v>18</v>
      </c>
      <c r="D22" s="203">
        <v>0</v>
      </c>
      <c r="E22" s="66">
        <v>0</v>
      </c>
      <c r="F22" s="203">
        <v>0</v>
      </c>
      <c r="G22" s="204">
        <v>0</v>
      </c>
    </row>
    <row r="23" spans="2:7" ht="12.75">
      <c r="B23" s="206" t="s">
        <v>134</v>
      </c>
      <c r="C23" s="202">
        <v>19</v>
      </c>
      <c r="D23" s="203">
        <v>0</v>
      </c>
      <c r="E23" s="66">
        <v>0</v>
      </c>
      <c r="F23" s="203">
        <v>0</v>
      </c>
      <c r="G23" s="204">
        <v>0</v>
      </c>
    </row>
    <row r="24" spans="2:7" ht="12.75">
      <c r="B24" s="201" t="s">
        <v>24</v>
      </c>
      <c r="C24" s="202">
        <v>20</v>
      </c>
      <c r="D24" s="203">
        <v>0</v>
      </c>
      <c r="E24" s="66">
        <v>0</v>
      </c>
      <c r="F24" s="203">
        <v>0</v>
      </c>
      <c r="G24" s="204">
        <v>0</v>
      </c>
    </row>
    <row r="25" spans="2:7" ht="12.75">
      <c r="B25" s="201" t="s">
        <v>135</v>
      </c>
      <c r="C25" s="202">
        <v>21</v>
      </c>
      <c r="D25" s="203">
        <v>0</v>
      </c>
      <c r="E25" s="66">
        <v>0</v>
      </c>
      <c r="F25" s="203">
        <v>0</v>
      </c>
      <c r="G25" s="204">
        <v>0</v>
      </c>
    </row>
    <row r="26" spans="2:7" ht="12.75">
      <c r="B26" s="201" t="s">
        <v>136</v>
      </c>
      <c r="C26" s="202">
        <v>22</v>
      </c>
      <c r="D26" s="203">
        <v>0</v>
      </c>
      <c r="E26" s="66">
        <v>0</v>
      </c>
      <c r="F26" s="203">
        <v>0</v>
      </c>
      <c r="G26" s="204">
        <v>0</v>
      </c>
    </row>
    <row r="27" spans="2:7" ht="12.75">
      <c r="B27" s="201" t="s">
        <v>25</v>
      </c>
      <c r="C27" s="202">
        <v>23</v>
      </c>
      <c r="D27" s="203">
        <v>0</v>
      </c>
      <c r="E27" s="66">
        <v>0</v>
      </c>
      <c r="F27" s="203">
        <v>0</v>
      </c>
      <c r="G27" s="204">
        <v>0</v>
      </c>
    </row>
    <row r="28" spans="2:7" ht="12.75">
      <c r="B28" s="201" t="s">
        <v>137</v>
      </c>
      <c r="C28" s="202">
        <v>24</v>
      </c>
      <c r="D28" s="203">
        <v>0</v>
      </c>
      <c r="E28" s="66">
        <v>0</v>
      </c>
      <c r="F28" s="203">
        <v>0</v>
      </c>
      <c r="G28" s="204">
        <v>0</v>
      </c>
    </row>
    <row r="29" spans="2:7" ht="12.75">
      <c r="B29" s="207" t="s">
        <v>138</v>
      </c>
      <c r="C29" s="202">
        <v>25</v>
      </c>
      <c r="D29" s="203">
        <v>0</v>
      </c>
      <c r="E29" s="66">
        <v>0</v>
      </c>
      <c r="F29" s="203">
        <v>0</v>
      </c>
      <c r="G29" s="204">
        <v>0</v>
      </c>
    </row>
    <row r="30" spans="2:7" ht="12.75">
      <c r="B30" s="201" t="s">
        <v>139</v>
      </c>
      <c r="C30" s="202">
        <v>26</v>
      </c>
      <c r="D30" s="203">
        <v>0</v>
      </c>
      <c r="E30" s="66">
        <v>0</v>
      </c>
      <c r="F30" s="203">
        <v>0</v>
      </c>
      <c r="G30" s="204">
        <v>0</v>
      </c>
    </row>
    <row r="31" spans="2:7" ht="12.75">
      <c r="B31" s="201" t="s">
        <v>140</v>
      </c>
      <c r="C31" s="202">
        <v>27</v>
      </c>
      <c r="D31" s="203">
        <v>0</v>
      </c>
      <c r="E31" s="66">
        <v>0</v>
      </c>
      <c r="F31" s="203">
        <v>0</v>
      </c>
      <c r="G31" s="204">
        <v>0</v>
      </c>
    </row>
    <row r="32" spans="2:7" ht="12.75">
      <c r="B32" s="201" t="s">
        <v>12</v>
      </c>
      <c r="C32" s="202">
        <v>28</v>
      </c>
      <c r="D32" s="203">
        <v>0</v>
      </c>
      <c r="E32" s="66">
        <v>0</v>
      </c>
      <c r="F32" s="203">
        <v>0</v>
      </c>
      <c r="G32" s="204">
        <v>0</v>
      </c>
    </row>
    <row r="33" spans="2:7" ht="12.75">
      <c r="B33" s="201" t="s">
        <v>141</v>
      </c>
      <c r="C33" s="202">
        <v>29</v>
      </c>
      <c r="D33" s="203">
        <v>0</v>
      </c>
      <c r="E33" s="66">
        <v>0</v>
      </c>
      <c r="F33" s="203">
        <v>0</v>
      </c>
      <c r="G33" s="204">
        <v>0</v>
      </c>
    </row>
    <row r="34" spans="2:7" ht="12.75">
      <c r="B34" s="201" t="s">
        <v>142</v>
      </c>
      <c r="C34" s="202">
        <v>30</v>
      </c>
      <c r="D34" s="203">
        <v>0</v>
      </c>
      <c r="E34" s="66">
        <v>0</v>
      </c>
      <c r="F34" s="203">
        <v>0</v>
      </c>
      <c r="G34" s="204">
        <v>0</v>
      </c>
    </row>
    <row r="35" spans="2:7" ht="12.75">
      <c r="B35" s="201" t="s">
        <v>26</v>
      </c>
      <c r="C35" s="202">
        <v>31</v>
      </c>
      <c r="D35" s="203">
        <v>0</v>
      </c>
      <c r="E35" s="66">
        <v>0</v>
      </c>
      <c r="F35" s="203">
        <v>0</v>
      </c>
      <c r="G35" s="204">
        <v>0</v>
      </c>
    </row>
    <row r="36" spans="2:7" ht="12.75">
      <c r="B36" s="205" t="s">
        <v>143</v>
      </c>
      <c r="C36" s="202">
        <v>32</v>
      </c>
      <c r="D36" s="203">
        <v>0</v>
      </c>
      <c r="E36" s="66">
        <v>0</v>
      </c>
      <c r="F36" s="203">
        <v>0</v>
      </c>
      <c r="G36" s="204">
        <v>0</v>
      </c>
    </row>
    <row r="37" spans="2:7" ht="12.75">
      <c r="B37" s="201" t="s">
        <v>27</v>
      </c>
      <c r="C37" s="202">
        <v>33</v>
      </c>
      <c r="D37" s="203">
        <v>0</v>
      </c>
      <c r="E37" s="66">
        <v>0</v>
      </c>
      <c r="F37" s="203">
        <v>0</v>
      </c>
      <c r="G37" s="204">
        <v>0</v>
      </c>
    </row>
    <row r="38" spans="2:7" ht="12.75">
      <c r="B38" s="205" t="s">
        <v>144</v>
      </c>
      <c r="C38" s="202">
        <v>34</v>
      </c>
      <c r="D38" s="203">
        <v>0</v>
      </c>
      <c r="E38" s="66">
        <v>0</v>
      </c>
      <c r="F38" s="203">
        <v>0</v>
      </c>
      <c r="G38" s="204">
        <v>0</v>
      </c>
    </row>
    <row r="39" spans="2:7" ht="12.75">
      <c r="B39" s="208" t="s">
        <v>268</v>
      </c>
      <c r="C39" s="202">
        <v>35</v>
      </c>
      <c r="D39" s="203">
        <v>0</v>
      </c>
      <c r="E39" s="66">
        <v>0</v>
      </c>
      <c r="F39" s="203">
        <v>0</v>
      </c>
      <c r="G39" s="204">
        <v>0</v>
      </c>
    </row>
    <row r="40" spans="2:7" ht="12.75">
      <c r="B40" s="209" t="s">
        <v>145</v>
      </c>
      <c r="C40" s="202">
        <v>36</v>
      </c>
      <c r="D40" s="203">
        <v>0</v>
      </c>
      <c r="E40" s="66">
        <v>0</v>
      </c>
      <c r="F40" s="203">
        <v>0</v>
      </c>
      <c r="G40" s="204">
        <v>0</v>
      </c>
    </row>
    <row r="41" spans="2:7" ht="12.75">
      <c r="B41" s="208" t="s">
        <v>28</v>
      </c>
      <c r="C41" s="202">
        <v>37</v>
      </c>
      <c r="D41" s="203">
        <v>0</v>
      </c>
      <c r="E41" s="66">
        <v>0</v>
      </c>
      <c r="F41" s="203">
        <v>0</v>
      </c>
      <c r="G41" s="204">
        <v>0</v>
      </c>
    </row>
    <row r="42" spans="2:7" ht="12.75">
      <c r="B42" s="209" t="s">
        <v>146</v>
      </c>
      <c r="C42" s="202">
        <v>38</v>
      </c>
      <c r="D42" s="203">
        <v>0</v>
      </c>
      <c r="E42" s="66">
        <v>0</v>
      </c>
      <c r="F42" s="203">
        <v>0</v>
      </c>
      <c r="G42" s="204">
        <v>0</v>
      </c>
    </row>
    <row r="43" spans="2:7" ht="12.75">
      <c r="B43" s="208" t="s">
        <v>147</v>
      </c>
      <c r="C43" s="202">
        <v>39</v>
      </c>
      <c r="D43" s="203">
        <v>0</v>
      </c>
      <c r="E43" s="66">
        <v>0</v>
      </c>
      <c r="F43" s="203">
        <v>0</v>
      </c>
      <c r="G43" s="204">
        <v>0</v>
      </c>
    </row>
    <row r="44" spans="2:7" ht="12.75">
      <c r="B44" s="208" t="s">
        <v>148</v>
      </c>
      <c r="C44" s="202">
        <v>40</v>
      </c>
      <c r="D44" s="203">
        <v>0</v>
      </c>
      <c r="E44" s="66">
        <v>0</v>
      </c>
      <c r="F44" s="203">
        <v>0</v>
      </c>
      <c r="G44" s="204">
        <v>0</v>
      </c>
    </row>
    <row r="45" spans="2:7" ht="12.75">
      <c r="B45" s="208" t="s">
        <v>149</v>
      </c>
      <c r="C45" s="202">
        <v>41</v>
      </c>
      <c r="D45" s="203">
        <v>0</v>
      </c>
      <c r="E45" s="66">
        <v>0</v>
      </c>
      <c r="F45" s="203">
        <v>0</v>
      </c>
      <c r="G45" s="204">
        <v>0</v>
      </c>
    </row>
    <row r="46" spans="2:7" ht="12.75">
      <c r="B46" s="209" t="s">
        <v>150</v>
      </c>
      <c r="C46" s="202">
        <v>42</v>
      </c>
      <c r="D46" s="203">
        <v>0</v>
      </c>
      <c r="E46" s="66">
        <v>0</v>
      </c>
      <c r="F46" s="203">
        <v>0</v>
      </c>
      <c r="G46" s="204">
        <v>0</v>
      </c>
    </row>
    <row r="47" spans="2:7" ht="12.75">
      <c r="B47" s="208" t="s">
        <v>151</v>
      </c>
      <c r="C47" s="202">
        <v>43</v>
      </c>
      <c r="D47" s="203">
        <v>0</v>
      </c>
      <c r="E47" s="66">
        <v>0</v>
      </c>
      <c r="F47" s="203">
        <v>0</v>
      </c>
      <c r="G47" s="204">
        <v>0</v>
      </c>
    </row>
    <row r="48" spans="2:7" ht="12.75">
      <c r="B48" s="208" t="s">
        <v>29</v>
      </c>
      <c r="C48" s="202">
        <v>44</v>
      </c>
      <c r="D48" s="203">
        <v>0</v>
      </c>
      <c r="E48" s="66">
        <v>0</v>
      </c>
      <c r="F48" s="203">
        <v>0</v>
      </c>
      <c r="G48" s="204">
        <v>0</v>
      </c>
    </row>
    <row r="49" spans="2:7" ht="12.75">
      <c r="B49" s="201" t="s">
        <v>30</v>
      </c>
      <c r="C49" s="202">
        <v>45</v>
      </c>
      <c r="D49" s="203">
        <v>0</v>
      </c>
      <c r="E49" s="66">
        <v>0</v>
      </c>
      <c r="F49" s="203">
        <v>0</v>
      </c>
      <c r="G49" s="204">
        <v>0</v>
      </c>
    </row>
    <row r="50" spans="2:7" ht="12.75">
      <c r="B50" s="208" t="s">
        <v>152</v>
      </c>
      <c r="C50" s="202">
        <v>46</v>
      </c>
      <c r="D50" s="203">
        <v>0</v>
      </c>
      <c r="E50" s="66">
        <v>0</v>
      </c>
      <c r="F50" s="203">
        <v>0</v>
      </c>
      <c r="G50" s="204">
        <v>0</v>
      </c>
    </row>
    <row r="51" spans="2:7" ht="12.75">
      <c r="B51" s="210" t="s">
        <v>31</v>
      </c>
      <c r="C51" s="202">
        <v>47</v>
      </c>
      <c r="D51" s="203">
        <v>0</v>
      </c>
      <c r="E51" s="66">
        <v>0</v>
      </c>
      <c r="F51" s="203">
        <v>0</v>
      </c>
      <c r="G51" s="204">
        <v>0</v>
      </c>
    </row>
    <row r="52" spans="2:7" ht="12.75">
      <c r="B52" s="206" t="s">
        <v>269</v>
      </c>
      <c r="C52" s="202">
        <v>48</v>
      </c>
      <c r="D52" s="203">
        <v>0</v>
      </c>
      <c r="E52" s="66">
        <v>0</v>
      </c>
      <c r="F52" s="203">
        <v>0</v>
      </c>
      <c r="G52" s="204">
        <v>0</v>
      </c>
    </row>
    <row r="53" spans="2:7" ht="12.75">
      <c r="B53" s="211" t="s">
        <v>153</v>
      </c>
      <c r="C53" s="202">
        <v>49</v>
      </c>
      <c r="D53" s="203">
        <v>0</v>
      </c>
      <c r="E53" s="66">
        <v>0</v>
      </c>
      <c r="F53" s="203">
        <v>0</v>
      </c>
      <c r="G53" s="204">
        <v>0</v>
      </c>
    </row>
    <row r="54" spans="2:7" ht="12.75">
      <c r="B54" s="211" t="s">
        <v>154</v>
      </c>
      <c r="C54" s="202">
        <v>50</v>
      </c>
      <c r="D54" s="203">
        <v>0</v>
      </c>
      <c r="E54" s="66">
        <v>0</v>
      </c>
      <c r="F54" s="203">
        <v>0</v>
      </c>
      <c r="G54" s="204">
        <v>0</v>
      </c>
    </row>
    <row r="55" spans="2:7" ht="12.75">
      <c r="B55" s="211" t="s">
        <v>155</v>
      </c>
      <c r="C55" s="202">
        <v>51</v>
      </c>
      <c r="D55" s="203">
        <v>0</v>
      </c>
      <c r="E55" s="66">
        <v>0</v>
      </c>
      <c r="F55" s="203">
        <v>0</v>
      </c>
      <c r="G55" s="204">
        <v>0</v>
      </c>
    </row>
    <row r="56" spans="2:7" ht="12.75">
      <c r="B56" s="211" t="s">
        <v>32</v>
      </c>
      <c r="C56" s="202">
        <v>52</v>
      </c>
      <c r="D56" s="203">
        <v>0</v>
      </c>
      <c r="E56" s="66">
        <v>0</v>
      </c>
      <c r="F56" s="203">
        <v>0</v>
      </c>
      <c r="G56" s="204">
        <v>0</v>
      </c>
    </row>
    <row r="57" spans="2:7" ht="12.75">
      <c r="B57" s="211" t="s">
        <v>33</v>
      </c>
      <c r="C57" s="202">
        <v>53</v>
      </c>
      <c r="D57" s="203">
        <v>0</v>
      </c>
      <c r="E57" s="66">
        <v>0</v>
      </c>
      <c r="F57" s="203">
        <v>0</v>
      </c>
      <c r="G57" s="204">
        <v>0</v>
      </c>
    </row>
    <row r="58" spans="2:7" ht="12.75">
      <c r="B58" s="211" t="s">
        <v>156</v>
      </c>
      <c r="C58" s="202">
        <v>54</v>
      </c>
      <c r="D58" s="203">
        <v>0</v>
      </c>
      <c r="E58" s="66">
        <v>0</v>
      </c>
      <c r="F58" s="203">
        <v>0</v>
      </c>
      <c r="G58" s="204">
        <v>0</v>
      </c>
    </row>
    <row r="59" spans="2:7" ht="12.75">
      <c r="B59" s="211" t="s">
        <v>157</v>
      </c>
      <c r="C59" s="202">
        <v>55</v>
      </c>
      <c r="D59" s="203">
        <v>0</v>
      </c>
      <c r="E59" s="66">
        <v>0</v>
      </c>
      <c r="F59" s="203">
        <v>0</v>
      </c>
      <c r="G59" s="204">
        <v>0</v>
      </c>
    </row>
    <row r="60" spans="2:7" ht="12.75">
      <c r="B60" s="212" t="s">
        <v>158</v>
      </c>
      <c r="C60" s="202">
        <v>56</v>
      </c>
      <c r="D60" s="203">
        <v>0</v>
      </c>
      <c r="E60" s="66">
        <v>0</v>
      </c>
      <c r="F60" s="203">
        <v>0</v>
      </c>
      <c r="G60" s="204">
        <v>0</v>
      </c>
    </row>
    <row r="61" spans="2:7" ht="12.75">
      <c r="B61" s="209" t="s">
        <v>159</v>
      </c>
      <c r="C61" s="202">
        <v>57</v>
      </c>
      <c r="D61" s="203">
        <v>0</v>
      </c>
      <c r="E61" s="66">
        <v>0</v>
      </c>
      <c r="F61" s="203">
        <v>0</v>
      </c>
      <c r="G61" s="204">
        <v>0</v>
      </c>
    </row>
    <row r="62" spans="2:7" ht="12.75">
      <c r="B62" s="211" t="s">
        <v>160</v>
      </c>
      <c r="C62" s="202">
        <v>58</v>
      </c>
      <c r="D62" s="203">
        <v>0</v>
      </c>
      <c r="E62" s="66">
        <v>0</v>
      </c>
      <c r="F62" s="203">
        <v>0</v>
      </c>
      <c r="G62" s="204">
        <v>0</v>
      </c>
    </row>
    <row r="63" spans="2:7" ht="12.75">
      <c r="B63" s="213" t="s">
        <v>161</v>
      </c>
      <c r="C63" s="202">
        <v>59</v>
      </c>
      <c r="D63" s="203">
        <v>0</v>
      </c>
      <c r="E63" s="66">
        <v>0</v>
      </c>
      <c r="F63" s="203">
        <v>0</v>
      </c>
      <c r="G63" s="204">
        <v>0</v>
      </c>
    </row>
    <row r="64" spans="2:7" ht="12.75">
      <c r="B64" s="206" t="s">
        <v>34</v>
      </c>
      <c r="C64" s="202">
        <v>60</v>
      </c>
      <c r="D64" s="203">
        <v>0</v>
      </c>
      <c r="E64" s="66">
        <v>0</v>
      </c>
      <c r="F64" s="203">
        <v>0</v>
      </c>
      <c r="G64" s="204">
        <v>0</v>
      </c>
    </row>
    <row r="65" spans="2:7" ht="12.75">
      <c r="B65" s="211" t="s">
        <v>35</v>
      </c>
      <c r="C65" s="202">
        <v>61</v>
      </c>
      <c r="D65" s="203">
        <v>0</v>
      </c>
      <c r="E65" s="66">
        <v>0</v>
      </c>
      <c r="F65" s="203">
        <v>0</v>
      </c>
      <c r="G65" s="204">
        <v>0</v>
      </c>
    </row>
    <row r="66" spans="2:7" ht="12.75">
      <c r="B66" s="211" t="s">
        <v>162</v>
      </c>
      <c r="C66" s="202">
        <v>62</v>
      </c>
      <c r="D66" s="203">
        <v>0</v>
      </c>
      <c r="E66" s="66">
        <v>0</v>
      </c>
      <c r="F66" s="203">
        <v>0</v>
      </c>
      <c r="G66" s="204">
        <v>0</v>
      </c>
    </row>
    <row r="67" spans="2:7" ht="12.75">
      <c r="B67" s="211" t="s">
        <v>36</v>
      </c>
      <c r="C67" s="202">
        <v>63</v>
      </c>
      <c r="D67" s="203">
        <v>0</v>
      </c>
      <c r="E67" s="66">
        <v>0</v>
      </c>
      <c r="F67" s="203">
        <v>0</v>
      </c>
      <c r="G67" s="204">
        <v>0</v>
      </c>
    </row>
    <row r="68" spans="2:7" ht="12.75">
      <c r="B68" s="211" t="s">
        <v>37</v>
      </c>
      <c r="C68" s="202">
        <v>64</v>
      </c>
      <c r="D68" s="203">
        <v>0</v>
      </c>
      <c r="E68" s="66">
        <v>0</v>
      </c>
      <c r="F68" s="203">
        <v>0</v>
      </c>
      <c r="G68" s="204">
        <v>0</v>
      </c>
    </row>
    <row r="69" spans="2:7" ht="12.75">
      <c r="B69" s="209" t="s">
        <v>163</v>
      </c>
      <c r="C69" s="202">
        <v>65</v>
      </c>
      <c r="D69" s="203">
        <v>0</v>
      </c>
      <c r="E69" s="66">
        <v>0</v>
      </c>
      <c r="F69" s="203">
        <v>0</v>
      </c>
      <c r="G69" s="204">
        <v>0</v>
      </c>
    </row>
    <row r="70" spans="2:7" ht="12.75">
      <c r="B70" s="209" t="s">
        <v>38</v>
      </c>
      <c r="C70" s="202">
        <v>66</v>
      </c>
      <c r="D70" s="203">
        <v>0</v>
      </c>
      <c r="E70" s="66">
        <v>0</v>
      </c>
      <c r="F70" s="203">
        <v>0</v>
      </c>
      <c r="G70" s="204">
        <v>0</v>
      </c>
    </row>
    <row r="71" spans="2:7" ht="12.75">
      <c r="B71" s="211" t="s">
        <v>164</v>
      </c>
      <c r="C71" s="202">
        <v>67</v>
      </c>
      <c r="D71" s="203">
        <v>0</v>
      </c>
      <c r="E71" s="66">
        <v>0</v>
      </c>
      <c r="F71" s="203">
        <v>0</v>
      </c>
      <c r="G71" s="204">
        <v>0</v>
      </c>
    </row>
    <row r="72" spans="2:7" ht="12.75">
      <c r="B72" s="211" t="s">
        <v>165</v>
      </c>
      <c r="C72" s="202">
        <v>68</v>
      </c>
      <c r="D72" s="203">
        <v>0</v>
      </c>
      <c r="E72" s="66">
        <v>0</v>
      </c>
      <c r="F72" s="203">
        <v>0</v>
      </c>
      <c r="G72" s="204">
        <v>0</v>
      </c>
    </row>
    <row r="73" spans="2:7" ht="12.75">
      <c r="B73" s="211" t="s">
        <v>166</v>
      </c>
      <c r="C73" s="202">
        <v>69</v>
      </c>
      <c r="D73" s="203">
        <v>0</v>
      </c>
      <c r="E73" s="66">
        <v>0</v>
      </c>
      <c r="F73" s="203">
        <v>0</v>
      </c>
      <c r="G73" s="204">
        <v>0</v>
      </c>
    </row>
    <row r="74" spans="2:7" ht="12.75">
      <c r="B74" s="211" t="s">
        <v>167</v>
      </c>
      <c r="C74" s="202">
        <v>70</v>
      </c>
      <c r="D74" s="203">
        <v>0</v>
      </c>
      <c r="E74" s="66">
        <v>0</v>
      </c>
      <c r="F74" s="203">
        <v>0</v>
      </c>
      <c r="G74" s="204">
        <v>0</v>
      </c>
    </row>
    <row r="75" spans="2:7" ht="12.75">
      <c r="B75" s="211" t="s">
        <v>168</v>
      </c>
      <c r="C75" s="202">
        <v>71</v>
      </c>
      <c r="D75" s="203">
        <v>0</v>
      </c>
      <c r="E75" s="66">
        <v>0</v>
      </c>
      <c r="F75" s="203">
        <v>0</v>
      </c>
      <c r="G75" s="204">
        <v>0</v>
      </c>
    </row>
    <row r="76" spans="2:7" ht="12" thickBot="1">
      <c r="B76" s="214" t="s">
        <v>264</v>
      </c>
      <c r="C76" s="215">
        <v>72</v>
      </c>
      <c r="D76" s="216">
        <v>0</v>
      </c>
      <c r="E76" s="217">
        <v>0</v>
      </c>
      <c r="F76" s="216">
        <v>0</v>
      </c>
      <c r="G76" s="218">
        <v>0</v>
      </c>
    </row>
    <row r="77" spans="2:7" ht="12" thickBot="1">
      <c r="B77" s="219" t="s">
        <v>270</v>
      </c>
      <c r="C77" s="132">
        <v>73</v>
      </c>
      <c r="D77" s="220">
        <f>SUM(D5:D76)</f>
        <v>0</v>
      </c>
      <c r="E77" s="221">
        <f>SUM(E5:E76)</f>
        <v>0</v>
      </c>
      <c r="F77" s="220">
        <f>SUM(F5:F76)</f>
        <v>0</v>
      </c>
      <c r="G77" s="222">
        <f>SUM(G5:G76)</f>
        <v>0</v>
      </c>
    </row>
    <row r="78" spans="2:7" ht="12.75">
      <c r="B78" s="17" t="s">
        <v>169</v>
      </c>
      <c r="C78" s="8"/>
      <c r="D78" s="223"/>
      <c r="E78" s="223"/>
      <c r="F78" s="223"/>
      <c r="G78" s="223"/>
    </row>
  </sheetData>
  <dataValidations count="1">
    <dataValidation type="whole" operator="greaterThanOrEqual" allowBlank="1" showInputMessage="1" showErrorMessage="1" error="Positive whole numbers only / Nombres entiers positifs uniquement" sqref="D5:G76">
      <formula1>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72"/>
  <sheetViews>
    <sheetView workbookViewId="0" topLeftCell="A1">
      <selection activeCell="C4" sqref="C4"/>
    </sheetView>
  </sheetViews>
  <sheetFormatPr defaultColWidth="9.140625" defaultRowHeight="12.75"/>
  <cols>
    <col min="1" max="1" width="9.140625" style="9" customWidth="1"/>
    <col min="2" max="2" width="28.28125" style="9" customWidth="1"/>
    <col min="3" max="3" width="4.421875" style="9" bestFit="1" customWidth="1"/>
    <col min="4" max="4" width="7.140625" style="9" bestFit="1" customWidth="1"/>
    <col min="5" max="5" width="7.8515625" style="9" bestFit="1" customWidth="1"/>
    <col min="6" max="6" width="7.140625" style="9" bestFit="1" customWidth="1"/>
    <col min="7" max="7" width="7.8515625" style="9" bestFit="1" customWidth="1"/>
    <col min="8" max="16384" width="9.140625" style="9" customWidth="1"/>
  </cols>
  <sheetData>
    <row r="1" ht="12" thickBot="1"/>
    <row r="2" spans="2:7" ht="12.75">
      <c r="B2" s="190"/>
      <c r="C2" s="191"/>
      <c r="D2" s="192" t="s">
        <v>20</v>
      </c>
      <c r="E2" s="193"/>
      <c r="F2" s="192" t="s">
        <v>21</v>
      </c>
      <c r="G2" s="42"/>
    </row>
    <row r="3" spans="2:7" ht="33.75">
      <c r="B3" s="224" t="s">
        <v>272</v>
      </c>
      <c r="C3" s="195">
        <v>2020</v>
      </c>
      <c r="D3" s="196" t="s">
        <v>250</v>
      </c>
      <c r="E3" s="197" t="s">
        <v>23</v>
      </c>
      <c r="F3" s="196" t="s">
        <v>250</v>
      </c>
      <c r="G3" s="198" t="s">
        <v>23</v>
      </c>
    </row>
    <row r="4" spans="2:7" ht="12.75">
      <c r="B4" s="199"/>
      <c r="C4" s="12"/>
      <c r="D4" s="200" t="s">
        <v>4</v>
      </c>
      <c r="E4" s="58" t="s">
        <v>5</v>
      </c>
      <c r="F4" s="200" t="s">
        <v>6</v>
      </c>
      <c r="G4" s="59" t="s">
        <v>7</v>
      </c>
    </row>
    <row r="5" spans="2:7" ht="12.75">
      <c r="B5" s="201" t="s">
        <v>118</v>
      </c>
      <c r="C5" s="202">
        <v>1</v>
      </c>
      <c r="D5" s="203">
        <v>0</v>
      </c>
      <c r="E5" s="66">
        <v>0</v>
      </c>
      <c r="F5" s="203">
        <v>0</v>
      </c>
      <c r="G5" s="204">
        <v>0</v>
      </c>
    </row>
    <row r="6" spans="2:7" ht="12.75">
      <c r="B6" s="201" t="s">
        <v>251</v>
      </c>
      <c r="C6" s="202">
        <v>2</v>
      </c>
      <c r="D6" s="203">
        <v>0</v>
      </c>
      <c r="E6" s="66">
        <v>0</v>
      </c>
      <c r="F6" s="203">
        <v>0</v>
      </c>
      <c r="G6" s="204">
        <v>0</v>
      </c>
    </row>
    <row r="7" spans="2:7" ht="12.75">
      <c r="B7" s="201" t="s">
        <v>119</v>
      </c>
      <c r="C7" s="202">
        <v>3</v>
      </c>
      <c r="D7" s="203">
        <v>0</v>
      </c>
      <c r="E7" s="66">
        <v>0</v>
      </c>
      <c r="F7" s="203">
        <v>0</v>
      </c>
      <c r="G7" s="204">
        <v>0</v>
      </c>
    </row>
    <row r="8" spans="2:7" ht="12.75">
      <c r="B8" s="201" t="s">
        <v>120</v>
      </c>
      <c r="C8" s="202">
        <v>4</v>
      </c>
      <c r="D8" s="203">
        <v>0</v>
      </c>
      <c r="E8" s="66">
        <v>0</v>
      </c>
      <c r="F8" s="203">
        <v>0</v>
      </c>
      <c r="G8" s="204">
        <v>0</v>
      </c>
    </row>
    <row r="9" spans="2:7" ht="12.75">
      <c r="B9" s="201" t="s">
        <v>252</v>
      </c>
      <c r="C9" s="202">
        <v>5</v>
      </c>
      <c r="D9" s="203">
        <v>0</v>
      </c>
      <c r="E9" s="66">
        <v>0</v>
      </c>
      <c r="F9" s="203">
        <v>0</v>
      </c>
      <c r="G9" s="204">
        <v>0</v>
      </c>
    </row>
    <row r="10" spans="2:7" ht="12.75">
      <c r="B10" s="201" t="s">
        <v>122</v>
      </c>
      <c r="C10" s="202">
        <v>6</v>
      </c>
      <c r="D10" s="203">
        <v>0</v>
      </c>
      <c r="E10" s="66">
        <v>0</v>
      </c>
      <c r="F10" s="203">
        <v>0</v>
      </c>
      <c r="G10" s="204">
        <v>0</v>
      </c>
    </row>
    <row r="11" spans="2:7" ht="12.75">
      <c r="B11" s="201" t="s">
        <v>123</v>
      </c>
      <c r="C11" s="202">
        <v>7</v>
      </c>
      <c r="D11" s="203">
        <v>0</v>
      </c>
      <c r="E11" s="66">
        <v>0</v>
      </c>
      <c r="F11" s="203">
        <v>0</v>
      </c>
      <c r="G11" s="204">
        <v>0</v>
      </c>
    </row>
    <row r="12" spans="2:7" ht="12.75">
      <c r="B12" s="205" t="s">
        <v>253</v>
      </c>
      <c r="C12" s="202">
        <v>8</v>
      </c>
      <c r="D12" s="203">
        <v>0</v>
      </c>
      <c r="E12" s="66">
        <v>0</v>
      </c>
      <c r="F12" s="203">
        <v>0</v>
      </c>
      <c r="G12" s="204">
        <v>0</v>
      </c>
    </row>
    <row r="13" spans="2:7" ht="12.75">
      <c r="B13" s="201" t="s">
        <v>125</v>
      </c>
      <c r="C13" s="202">
        <v>9</v>
      </c>
      <c r="D13" s="203">
        <v>0</v>
      </c>
      <c r="E13" s="66">
        <v>0</v>
      </c>
      <c r="F13" s="203">
        <v>0</v>
      </c>
      <c r="G13" s="204">
        <v>0</v>
      </c>
    </row>
    <row r="14" spans="2:7" ht="12.75">
      <c r="B14" s="201" t="s">
        <v>126</v>
      </c>
      <c r="C14" s="202">
        <v>10</v>
      </c>
      <c r="D14" s="203">
        <v>0</v>
      </c>
      <c r="E14" s="66">
        <v>0</v>
      </c>
      <c r="F14" s="203">
        <v>0</v>
      </c>
      <c r="G14" s="204">
        <v>0</v>
      </c>
    </row>
    <row r="15" spans="2:7" ht="12.75">
      <c r="B15" s="201" t="s">
        <v>127</v>
      </c>
      <c r="C15" s="202">
        <v>11</v>
      </c>
      <c r="D15" s="203">
        <v>0</v>
      </c>
      <c r="E15" s="66">
        <v>0</v>
      </c>
      <c r="F15" s="203">
        <v>0</v>
      </c>
      <c r="G15" s="204">
        <v>0</v>
      </c>
    </row>
    <row r="16" spans="2:7" ht="12.75">
      <c r="B16" s="201" t="s">
        <v>254</v>
      </c>
      <c r="C16" s="202">
        <v>12</v>
      </c>
      <c r="D16" s="203">
        <v>0</v>
      </c>
      <c r="E16" s="66">
        <v>0</v>
      </c>
      <c r="F16" s="203">
        <v>0</v>
      </c>
      <c r="G16" s="204">
        <v>0</v>
      </c>
    </row>
    <row r="17" spans="2:7" ht="12.75">
      <c r="B17" s="205" t="s">
        <v>255</v>
      </c>
      <c r="C17" s="202">
        <v>13</v>
      </c>
      <c r="D17" s="203">
        <v>0</v>
      </c>
      <c r="E17" s="66">
        <v>0</v>
      </c>
      <c r="F17" s="203">
        <v>0</v>
      </c>
      <c r="G17" s="204">
        <v>0</v>
      </c>
    </row>
    <row r="18" spans="2:7" ht="12.75">
      <c r="B18" s="201" t="s">
        <v>128</v>
      </c>
      <c r="C18" s="202">
        <v>14</v>
      </c>
      <c r="D18" s="203">
        <v>0</v>
      </c>
      <c r="E18" s="66">
        <v>0</v>
      </c>
      <c r="F18" s="203">
        <v>0</v>
      </c>
      <c r="G18" s="204">
        <v>0</v>
      </c>
    </row>
    <row r="19" spans="2:7" ht="12.75">
      <c r="B19" s="201" t="s">
        <v>129</v>
      </c>
      <c r="C19" s="202">
        <v>15</v>
      </c>
      <c r="D19" s="203">
        <v>0</v>
      </c>
      <c r="E19" s="66">
        <v>0</v>
      </c>
      <c r="F19" s="203">
        <v>0</v>
      </c>
      <c r="G19" s="204">
        <v>0</v>
      </c>
    </row>
    <row r="20" spans="2:7" ht="12.75">
      <c r="B20" s="201" t="s">
        <v>130</v>
      </c>
      <c r="C20" s="202">
        <v>16</v>
      </c>
      <c r="D20" s="203">
        <v>0</v>
      </c>
      <c r="E20" s="66">
        <v>0</v>
      </c>
      <c r="F20" s="203">
        <v>0</v>
      </c>
      <c r="G20" s="204">
        <v>0</v>
      </c>
    </row>
    <row r="21" spans="2:7" ht="12.75">
      <c r="B21" s="201" t="s">
        <v>131</v>
      </c>
      <c r="C21" s="202">
        <v>17</v>
      </c>
      <c r="D21" s="203">
        <v>0</v>
      </c>
      <c r="E21" s="66">
        <v>0</v>
      </c>
      <c r="F21" s="203">
        <v>0</v>
      </c>
      <c r="G21" s="204">
        <v>0</v>
      </c>
    </row>
    <row r="22" spans="2:7" ht="12.75">
      <c r="B22" s="201" t="s">
        <v>256</v>
      </c>
      <c r="C22" s="202">
        <v>18</v>
      </c>
      <c r="D22" s="203">
        <v>0</v>
      </c>
      <c r="E22" s="66">
        <v>0</v>
      </c>
      <c r="F22" s="203">
        <v>0</v>
      </c>
      <c r="G22" s="204">
        <v>0</v>
      </c>
    </row>
    <row r="23" spans="2:7" ht="12.75">
      <c r="B23" s="206" t="s">
        <v>134</v>
      </c>
      <c r="C23" s="202">
        <v>19</v>
      </c>
      <c r="D23" s="203">
        <v>0</v>
      </c>
      <c r="E23" s="66">
        <v>0</v>
      </c>
      <c r="F23" s="203">
        <v>0</v>
      </c>
      <c r="G23" s="204">
        <v>0</v>
      </c>
    </row>
    <row r="24" spans="2:7" ht="12.75">
      <c r="B24" s="201" t="s">
        <v>24</v>
      </c>
      <c r="C24" s="202">
        <v>20</v>
      </c>
      <c r="D24" s="203">
        <v>0</v>
      </c>
      <c r="E24" s="66">
        <v>0</v>
      </c>
      <c r="F24" s="203">
        <v>0</v>
      </c>
      <c r="G24" s="204">
        <v>0</v>
      </c>
    </row>
    <row r="25" spans="2:7" ht="12.75">
      <c r="B25" s="201" t="s">
        <v>135</v>
      </c>
      <c r="C25" s="202">
        <v>21</v>
      </c>
      <c r="D25" s="203">
        <v>0</v>
      </c>
      <c r="E25" s="66">
        <v>0</v>
      </c>
      <c r="F25" s="203">
        <v>0</v>
      </c>
      <c r="G25" s="204">
        <v>0</v>
      </c>
    </row>
    <row r="26" spans="2:7" ht="12.75">
      <c r="B26" s="201" t="s">
        <v>257</v>
      </c>
      <c r="C26" s="202">
        <v>22</v>
      </c>
      <c r="D26" s="203">
        <v>0</v>
      </c>
      <c r="E26" s="66">
        <v>0</v>
      </c>
      <c r="F26" s="203">
        <v>0</v>
      </c>
      <c r="G26" s="204">
        <v>0</v>
      </c>
    </row>
    <row r="27" spans="2:7" ht="12.75">
      <c r="B27" s="201" t="s">
        <v>136</v>
      </c>
      <c r="C27" s="202">
        <v>23</v>
      </c>
      <c r="D27" s="203">
        <v>0</v>
      </c>
      <c r="E27" s="66">
        <v>0</v>
      </c>
      <c r="F27" s="203">
        <v>0</v>
      </c>
      <c r="G27" s="204">
        <v>0</v>
      </c>
    </row>
    <row r="28" spans="2:7" ht="12.75">
      <c r="B28" s="201" t="s">
        <v>25</v>
      </c>
      <c r="C28" s="202">
        <v>24</v>
      </c>
      <c r="D28" s="203">
        <v>0</v>
      </c>
      <c r="E28" s="66">
        <v>0</v>
      </c>
      <c r="F28" s="203">
        <v>0</v>
      </c>
      <c r="G28" s="204">
        <v>0</v>
      </c>
    </row>
    <row r="29" spans="2:7" ht="12.75">
      <c r="B29" s="207" t="s">
        <v>137</v>
      </c>
      <c r="C29" s="202">
        <v>25</v>
      </c>
      <c r="D29" s="203">
        <v>0</v>
      </c>
      <c r="E29" s="66">
        <v>0</v>
      </c>
      <c r="F29" s="203">
        <v>0</v>
      </c>
      <c r="G29" s="204">
        <v>0</v>
      </c>
    </row>
    <row r="30" spans="2:7" ht="12.75">
      <c r="B30" s="201" t="s">
        <v>258</v>
      </c>
      <c r="C30" s="202">
        <v>26</v>
      </c>
      <c r="D30" s="203">
        <v>0</v>
      </c>
      <c r="E30" s="66">
        <v>0</v>
      </c>
      <c r="F30" s="203">
        <v>0</v>
      </c>
      <c r="G30" s="204">
        <v>0</v>
      </c>
    </row>
    <row r="31" spans="2:7" ht="12.75">
      <c r="B31" s="201" t="s">
        <v>12</v>
      </c>
      <c r="C31" s="202">
        <v>27</v>
      </c>
      <c r="D31" s="203">
        <v>0</v>
      </c>
      <c r="E31" s="66">
        <v>0</v>
      </c>
      <c r="F31" s="203">
        <v>0</v>
      </c>
      <c r="G31" s="204">
        <v>0</v>
      </c>
    </row>
    <row r="32" spans="2:7" ht="12.75">
      <c r="B32" s="201" t="s">
        <v>141</v>
      </c>
      <c r="C32" s="202">
        <v>28</v>
      </c>
      <c r="D32" s="203">
        <v>0</v>
      </c>
      <c r="E32" s="66">
        <v>0</v>
      </c>
      <c r="F32" s="203">
        <v>0</v>
      </c>
      <c r="G32" s="204">
        <v>0</v>
      </c>
    </row>
    <row r="33" spans="2:7" ht="12.75">
      <c r="B33" s="201" t="s">
        <v>142</v>
      </c>
      <c r="C33" s="202">
        <v>29</v>
      </c>
      <c r="D33" s="203">
        <v>0</v>
      </c>
      <c r="E33" s="66">
        <v>0</v>
      </c>
      <c r="F33" s="203">
        <v>0</v>
      </c>
      <c r="G33" s="204">
        <v>0</v>
      </c>
    </row>
    <row r="34" spans="2:7" ht="12.75">
      <c r="B34" s="201" t="s">
        <v>26</v>
      </c>
      <c r="C34" s="202">
        <v>30</v>
      </c>
      <c r="D34" s="203">
        <v>0</v>
      </c>
      <c r="E34" s="66">
        <v>0</v>
      </c>
      <c r="F34" s="203">
        <v>0</v>
      </c>
      <c r="G34" s="204">
        <v>0</v>
      </c>
    </row>
    <row r="35" spans="2:7" ht="12.75">
      <c r="B35" s="201" t="s">
        <v>143</v>
      </c>
      <c r="C35" s="202">
        <v>31</v>
      </c>
      <c r="D35" s="203">
        <v>0</v>
      </c>
      <c r="E35" s="66">
        <v>0</v>
      </c>
      <c r="F35" s="203">
        <v>0</v>
      </c>
      <c r="G35" s="204">
        <v>0</v>
      </c>
    </row>
    <row r="36" spans="2:7" ht="12.75">
      <c r="B36" s="205" t="s">
        <v>27</v>
      </c>
      <c r="C36" s="202">
        <v>32</v>
      </c>
      <c r="D36" s="203">
        <v>0</v>
      </c>
      <c r="E36" s="66">
        <v>0</v>
      </c>
      <c r="F36" s="203">
        <v>0</v>
      </c>
      <c r="G36" s="204">
        <v>0</v>
      </c>
    </row>
    <row r="37" spans="2:7" ht="12.75">
      <c r="B37" s="201" t="s">
        <v>259</v>
      </c>
      <c r="C37" s="202">
        <v>33</v>
      </c>
      <c r="D37" s="203">
        <v>0</v>
      </c>
      <c r="E37" s="66">
        <v>0</v>
      </c>
      <c r="F37" s="203">
        <v>0</v>
      </c>
      <c r="G37" s="204">
        <v>0</v>
      </c>
    </row>
    <row r="38" spans="2:7" ht="12.75">
      <c r="B38" s="205" t="s">
        <v>260</v>
      </c>
      <c r="C38" s="202">
        <v>34</v>
      </c>
      <c r="D38" s="203">
        <v>0</v>
      </c>
      <c r="E38" s="66">
        <v>0</v>
      </c>
      <c r="F38" s="203">
        <v>0</v>
      </c>
      <c r="G38" s="204">
        <v>0</v>
      </c>
    </row>
    <row r="39" spans="2:7" ht="12.75">
      <c r="B39" s="208" t="s">
        <v>144</v>
      </c>
      <c r="C39" s="202">
        <v>35</v>
      </c>
      <c r="D39" s="203">
        <v>0</v>
      </c>
      <c r="E39" s="66">
        <v>0</v>
      </c>
      <c r="F39" s="203">
        <v>0</v>
      </c>
      <c r="G39" s="204">
        <v>0</v>
      </c>
    </row>
    <row r="40" spans="2:7" ht="12.75">
      <c r="B40" s="209" t="s">
        <v>145</v>
      </c>
      <c r="C40" s="202">
        <v>36</v>
      </c>
      <c r="D40" s="203">
        <v>0</v>
      </c>
      <c r="E40" s="66">
        <v>0</v>
      </c>
      <c r="F40" s="203">
        <v>0</v>
      </c>
      <c r="G40" s="204">
        <v>0</v>
      </c>
    </row>
    <row r="41" spans="2:7" ht="12.75">
      <c r="B41" s="208" t="s">
        <v>28</v>
      </c>
      <c r="C41" s="202">
        <v>37</v>
      </c>
      <c r="D41" s="203">
        <v>0</v>
      </c>
      <c r="E41" s="66">
        <v>0</v>
      </c>
      <c r="F41" s="203">
        <v>0</v>
      </c>
      <c r="G41" s="204">
        <v>0</v>
      </c>
    </row>
    <row r="42" spans="2:7" ht="12.75">
      <c r="B42" s="209" t="s">
        <v>146</v>
      </c>
      <c r="C42" s="202">
        <v>38</v>
      </c>
      <c r="D42" s="203">
        <v>0</v>
      </c>
      <c r="E42" s="66">
        <v>0</v>
      </c>
      <c r="F42" s="203">
        <v>0</v>
      </c>
      <c r="G42" s="204">
        <v>0</v>
      </c>
    </row>
    <row r="43" spans="2:7" ht="12.75">
      <c r="B43" s="208" t="s">
        <v>148</v>
      </c>
      <c r="C43" s="202">
        <v>39</v>
      </c>
      <c r="D43" s="203">
        <v>0</v>
      </c>
      <c r="E43" s="66">
        <v>0</v>
      </c>
      <c r="F43" s="203">
        <v>0</v>
      </c>
      <c r="G43" s="204">
        <v>0</v>
      </c>
    </row>
    <row r="44" spans="2:7" ht="12.75">
      <c r="B44" s="208" t="s">
        <v>149</v>
      </c>
      <c r="C44" s="202">
        <v>40</v>
      </c>
      <c r="D44" s="203">
        <v>0</v>
      </c>
      <c r="E44" s="66">
        <v>0</v>
      </c>
      <c r="F44" s="203">
        <v>0</v>
      </c>
      <c r="G44" s="204">
        <v>0</v>
      </c>
    </row>
    <row r="45" spans="2:7" ht="12.75">
      <c r="B45" s="208" t="s">
        <v>261</v>
      </c>
      <c r="C45" s="202">
        <v>41</v>
      </c>
      <c r="D45" s="203">
        <v>0</v>
      </c>
      <c r="E45" s="66">
        <v>0</v>
      </c>
      <c r="F45" s="203">
        <v>0</v>
      </c>
      <c r="G45" s="204">
        <v>0</v>
      </c>
    </row>
    <row r="46" spans="2:7" ht="12.75">
      <c r="B46" s="209" t="s">
        <v>150</v>
      </c>
      <c r="C46" s="202">
        <v>42</v>
      </c>
      <c r="D46" s="203">
        <v>0</v>
      </c>
      <c r="E46" s="66">
        <v>0</v>
      </c>
      <c r="F46" s="203">
        <v>0</v>
      </c>
      <c r="G46" s="204">
        <v>0</v>
      </c>
    </row>
    <row r="47" spans="2:7" ht="12.75">
      <c r="B47" s="208" t="s">
        <v>151</v>
      </c>
      <c r="C47" s="202">
        <v>43</v>
      </c>
      <c r="D47" s="203">
        <v>0</v>
      </c>
      <c r="E47" s="66">
        <v>0</v>
      </c>
      <c r="F47" s="203">
        <v>0</v>
      </c>
      <c r="G47" s="204">
        <v>0</v>
      </c>
    </row>
    <row r="48" spans="2:7" ht="12.75">
      <c r="B48" s="208" t="s">
        <v>29</v>
      </c>
      <c r="C48" s="202">
        <v>44</v>
      </c>
      <c r="D48" s="203">
        <v>0</v>
      </c>
      <c r="E48" s="66">
        <v>0</v>
      </c>
      <c r="F48" s="203">
        <v>0</v>
      </c>
      <c r="G48" s="204">
        <v>0</v>
      </c>
    </row>
    <row r="49" spans="2:7" ht="12.75">
      <c r="B49" s="201" t="s">
        <v>152</v>
      </c>
      <c r="C49" s="202">
        <v>45</v>
      </c>
      <c r="D49" s="203">
        <v>0</v>
      </c>
      <c r="E49" s="66">
        <v>0</v>
      </c>
      <c r="F49" s="203">
        <v>0</v>
      </c>
      <c r="G49" s="204">
        <v>0</v>
      </c>
    </row>
    <row r="50" spans="2:7" ht="12.75">
      <c r="B50" s="208" t="s">
        <v>153</v>
      </c>
      <c r="C50" s="202">
        <v>46</v>
      </c>
      <c r="D50" s="203">
        <v>0</v>
      </c>
      <c r="E50" s="66">
        <v>0</v>
      </c>
      <c r="F50" s="203">
        <v>0</v>
      </c>
      <c r="G50" s="204">
        <v>0</v>
      </c>
    </row>
    <row r="51" spans="2:7" ht="12.75">
      <c r="B51" s="210" t="s">
        <v>262</v>
      </c>
      <c r="C51" s="202">
        <v>47</v>
      </c>
      <c r="D51" s="203">
        <v>0</v>
      </c>
      <c r="E51" s="66">
        <v>0</v>
      </c>
      <c r="F51" s="203">
        <v>0</v>
      </c>
      <c r="G51" s="204">
        <v>0</v>
      </c>
    </row>
    <row r="52" spans="2:7" ht="12.75">
      <c r="B52" s="206" t="s">
        <v>32</v>
      </c>
      <c r="C52" s="202">
        <v>48</v>
      </c>
      <c r="D52" s="203">
        <v>0</v>
      </c>
      <c r="E52" s="66">
        <v>0</v>
      </c>
      <c r="F52" s="203">
        <v>0</v>
      </c>
      <c r="G52" s="204">
        <v>0</v>
      </c>
    </row>
    <row r="53" spans="2:7" ht="12.75">
      <c r="B53" s="211" t="s">
        <v>33</v>
      </c>
      <c r="C53" s="202">
        <v>49</v>
      </c>
      <c r="D53" s="203">
        <v>0</v>
      </c>
      <c r="E53" s="66">
        <v>0</v>
      </c>
      <c r="F53" s="203">
        <v>0</v>
      </c>
      <c r="G53" s="204">
        <v>0</v>
      </c>
    </row>
    <row r="54" spans="2:7" ht="12.75">
      <c r="B54" s="211" t="s">
        <v>157</v>
      </c>
      <c r="C54" s="202">
        <v>50</v>
      </c>
      <c r="D54" s="203">
        <v>0</v>
      </c>
      <c r="E54" s="66">
        <v>0</v>
      </c>
      <c r="F54" s="203">
        <v>0</v>
      </c>
      <c r="G54" s="204">
        <v>0</v>
      </c>
    </row>
    <row r="55" spans="2:7" ht="12.75">
      <c r="B55" s="211" t="s">
        <v>158</v>
      </c>
      <c r="C55" s="202">
        <v>51</v>
      </c>
      <c r="D55" s="203">
        <v>0</v>
      </c>
      <c r="E55" s="66">
        <v>0</v>
      </c>
      <c r="F55" s="203">
        <v>0</v>
      </c>
      <c r="G55" s="204">
        <v>0</v>
      </c>
    </row>
    <row r="56" spans="2:7" ht="12.75">
      <c r="B56" s="211" t="s">
        <v>159</v>
      </c>
      <c r="C56" s="202">
        <v>52</v>
      </c>
      <c r="D56" s="203">
        <v>0</v>
      </c>
      <c r="E56" s="66">
        <v>0</v>
      </c>
      <c r="F56" s="203">
        <v>0</v>
      </c>
      <c r="G56" s="204">
        <v>0</v>
      </c>
    </row>
    <row r="57" spans="2:7" ht="12.75">
      <c r="B57" s="211" t="s">
        <v>160</v>
      </c>
      <c r="C57" s="202">
        <v>53</v>
      </c>
      <c r="D57" s="203">
        <v>0</v>
      </c>
      <c r="E57" s="66">
        <v>0</v>
      </c>
      <c r="F57" s="203">
        <v>0</v>
      </c>
      <c r="G57" s="204">
        <v>0</v>
      </c>
    </row>
    <row r="58" spans="2:7" ht="12.75">
      <c r="B58" s="211" t="s">
        <v>161</v>
      </c>
      <c r="C58" s="202">
        <v>54</v>
      </c>
      <c r="D58" s="203">
        <v>0</v>
      </c>
      <c r="E58" s="66">
        <v>0</v>
      </c>
      <c r="F58" s="203">
        <v>0</v>
      </c>
      <c r="G58" s="204">
        <v>0</v>
      </c>
    </row>
    <row r="59" spans="2:7" ht="12.75">
      <c r="B59" s="211" t="s">
        <v>34</v>
      </c>
      <c r="C59" s="202">
        <v>55</v>
      </c>
      <c r="D59" s="203">
        <v>0</v>
      </c>
      <c r="E59" s="66">
        <v>0</v>
      </c>
      <c r="F59" s="203">
        <v>0</v>
      </c>
      <c r="G59" s="204">
        <v>0</v>
      </c>
    </row>
    <row r="60" spans="2:7" ht="12.75">
      <c r="B60" s="212" t="s">
        <v>35</v>
      </c>
      <c r="C60" s="202">
        <v>56</v>
      </c>
      <c r="D60" s="203">
        <v>0</v>
      </c>
      <c r="E60" s="66">
        <v>0</v>
      </c>
      <c r="F60" s="203">
        <v>0</v>
      </c>
      <c r="G60" s="204">
        <v>0</v>
      </c>
    </row>
    <row r="61" spans="2:7" ht="12.75">
      <c r="B61" s="209" t="s">
        <v>162</v>
      </c>
      <c r="C61" s="202">
        <v>57</v>
      </c>
      <c r="D61" s="203">
        <v>0</v>
      </c>
      <c r="E61" s="66">
        <v>0</v>
      </c>
      <c r="F61" s="203">
        <v>0</v>
      </c>
      <c r="G61" s="204">
        <v>0</v>
      </c>
    </row>
    <row r="62" spans="2:7" ht="12.75">
      <c r="B62" s="211" t="s">
        <v>263</v>
      </c>
      <c r="C62" s="202">
        <v>58</v>
      </c>
      <c r="D62" s="203">
        <v>0</v>
      </c>
      <c r="E62" s="66">
        <v>0</v>
      </c>
      <c r="F62" s="203">
        <v>0</v>
      </c>
      <c r="G62" s="204">
        <v>0</v>
      </c>
    </row>
    <row r="63" spans="2:7" ht="12.75">
      <c r="B63" s="213" t="s">
        <v>37</v>
      </c>
      <c r="C63" s="202">
        <v>59</v>
      </c>
      <c r="D63" s="203">
        <v>0</v>
      </c>
      <c r="E63" s="66">
        <v>0</v>
      </c>
      <c r="F63" s="203">
        <v>0</v>
      </c>
      <c r="G63" s="204">
        <v>0</v>
      </c>
    </row>
    <row r="64" spans="2:7" ht="12.75">
      <c r="B64" s="206" t="s">
        <v>38</v>
      </c>
      <c r="C64" s="202">
        <v>60</v>
      </c>
      <c r="D64" s="203">
        <v>0</v>
      </c>
      <c r="E64" s="66">
        <v>0</v>
      </c>
      <c r="F64" s="203">
        <v>0</v>
      </c>
      <c r="G64" s="204">
        <v>0</v>
      </c>
    </row>
    <row r="65" spans="2:7" ht="12.75">
      <c r="B65" s="211" t="s">
        <v>164</v>
      </c>
      <c r="C65" s="202">
        <v>61</v>
      </c>
      <c r="D65" s="203">
        <v>0</v>
      </c>
      <c r="E65" s="66">
        <v>0</v>
      </c>
      <c r="F65" s="203">
        <v>0</v>
      </c>
      <c r="G65" s="204">
        <v>0</v>
      </c>
    </row>
    <row r="66" spans="2:7" ht="12.75">
      <c r="B66" s="211" t="s">
        <v>165</v>
      </c>
      <c r="C66" s="202">
        <v>62</v>
      </c>
      <c r="D66" s="203">
        <v>0</v>
      </c>
      <c r="E66" s="66">
        <v>0</v>
      </c>
      <c r="F66" s="203">
        <v>0</v>
      </c>
      <c r="G66" s="204">
        <v>0</v>
      </c>
    </row>
    <row r="67" spans="2:7" ht="12.75">
      <c r="B67" s="211" t="s">
        <v>166</v>
      </c>
      <c r="C67" s="202">
        <v>63</v>
      </c>
      <c r="D67" s="203">
        <v>0</v>
      </c>
      <c r="E67" s="66">
        <v>0</v>
      </c>
      <c r="F67" s="203">
        <v>0</v>
      </c>
      <c r="G67" s="204">
        <v>0</v>
      </c>
    </row>
    <row r="68" spans="2:7" ht="12.75">
      <c r="B68" s="211" t="s">
        <v>167</v>
      </c>
      <c r="C68" s="202">
        <v>64</v>
      </c>
      <c r="D68" s="203">
        <v>0</v>
      </c>
      <c r="E68" s="66">
        <v>0</v>
      </c>
      <c r="F68" s="203">
        <v>0</v>
      </c>
      <c r="G68" s="204">
        <v>0</v>
      </c>
    </row>
    <row r="69" spans="2:7" ht="12" thickBot="1">
      <c r="B69" s="209" t="s">
        <v>264</v>
      </c>
      <c r="C69" s="202">
        <v>65</v>
      </c>
      <c r="D69" s="203">
        <v>0</v>
      </c>
      <c r="E69" s="66">
        <v>0</v>
      </c>
      <c r="F69" s="203">
        <v>0</v>
      </c>
      <c r="G69" s="204">
        <v>0</v>
      </c>
    </row>
    <row r="70" spans="2:7" ht="12" thickBot="1">
      <c r="B70" s="219" t="s">
        <v>265</v>
      </c>
      <c r="C70" s="132">
        <v>66</v>
      </c>
      <c r="D70" s="220">
        <f>SUM(D5:D69)</f>
        <v>0</v>
      </c>
      <c r="E70" s="221">
        <f>SUM(E5:E69)</f>
        <v>0</v>
      </c>
      <c r="F70" s="220">
        <f>SUM(F5:F69)</f>
        <v>0</v>
      </c>
      <c r="G70" s="222">
        <f>SUM(G5:G69)</f>
        <v>0</v>
      </c>
    </row>
    <row r="71" spans="2:7" ht="12.75">
      <c r="B71" s="17" t="s">
        <v>266</v>
      </c>
      <c r="C71" s="8"/>
      <c r="D71" s="223"/>
      <c r="E71" s="223"/>
      <c r="F71" s="223"/>
      <c r="G71" s="223"/>
    </row>
    <row r="72" ht="12.75">
      <c r="B72" s="9" t="s">
        <v>267</v>
      </c>
    </row>
  </sheetData>
  <dataValidations count="1">
    <dataValidation type="whole" operator="greaterThanOrEqual" allowBlank="1" showInputMessage="1" showErrorMessage="1" error="Positive whole numbers only / Nombres entiers positifs uniquement" sqref="D5:G69">
      <formula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Bord Gais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dscully</dc:creator>
  <cp:keywords/>
  <dc:description/>
  <cp:lastModifiedBy>Barriscale Amanda</cp:lastModifiedBy>
  <cp:lastPrinted>2008-01-18T14:12:09Z</cp:lastPrinted>
  <dcterms:created xsi:type="dcterms:W3CDTF">2005-04-21T10:24:37Z</dcterms:created>
  <dcterms:modified xsi:type="dcterms:W3CDTF">2021-02-08T10:49:45Z</dcterms:modified>
  <cp:category/>
  <cp:version/>
  <cp:contentType/>
  <cp:contentStatus/>
</cp:coreProperties>
</file>