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codeName="ThisWorkbook" defaultThemeVersion="124226"/>
  <bookViews>
    <workbookView xWindow="65423" yWindow="65423" windowWidth="24267" windowHeight="13311" tabRatio="626" activeTab="2"/>
  </bookViews>
  <sheets>
    <sheet name="6.3.1" sheetId="23" r:id="rId1"/>
    <sheet name="6.3.1.1" sheetId="11" r:id="rId2"/>
    <sheet name="6.3.3.1" sheetId="24" r:id="rId3"/>
    <sheet name="Coherence with LFS" sheetId="19" r:id="rId4"/>
    <sheet name="Coherence with SBS" sheetId="20" r:id="rId5"/>
    <sheet name="Coherence with LCI" sheetId="21" r:id="rId6"/>
    <sheet name="Coherence with NA" sheetId="22" r:id="rId7"/>
  </sheets>
  <definedNames>
    <definedName name="_xlnm.Print_Titles" localSheetId="0">'6.3.1'!$A:$A</definedName>
  </definedNames>
  <calcPr calcId="191029"/>
  <extLst/>
</workbook>
</file>

<file path=xl/sharedStrings.xml><?xml version="1.0" encoding="utf-8"?>
<sst xmlns="http://schemas.openxmlformats.org/spreadsheetml/2006/main" count="294" uniqueCount="159">
  <si>
    <t>Number of enterprises</t>
  </si>
  <si>
    <t>Table 6.3.1.1 Over-coverage</t>
  </si>
  <si>
    <r>
      <t xml:space="preserve">Ineligible: out-of-scope
</t>
    </r>
    <r>
      <rPr>
        <i/>
        <sz val="10"/>
        <rFont val="Calibri"/>
        <family val="2"/>
        <scheme val="minor"/>
      </rPr>
      <t>E.g. selected enterprises are not in the target population (i.e. less than 10 persons employed)</t>
    </r>
  </si>
  <si>
    <t>Over-coverage rate (%)</t>
  </si>
  <si>
    <t>Table 6.3.1 Coverage error</t>
  </si>
  <si>
    <r>
      <t xml:space="preserve">Number of eligible enterprises
</t>
    </r>
    <r>
      <rPr>
        <i/>
        <sz val="10"/>
        <rFont val="Calibri"/>
        <family val="2"/>
        <scheme val="minor"/>
      </rPr>
      <t>I.e. the gross sample size minus the ineligible cases.</t>
    </r>
  </si>
  <si>
    <t>Total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</si>
  <si>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</si>
  <si>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</si>
  <si>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</si>
  <si>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</si>
  <si>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</si>
  <si>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</si>
  <si>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</si>
  <si>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</si>
  <si>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</si>
  <si>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</si>
  <si>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</si>
  <si>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</si>
  <si>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</si>
  <si>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</si>
  <si>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</si>
  <si>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</si>
  <si>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</si>
  <si>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No enterprise exists at the selected address</t>
  </si>
  <si>
    <t>O</t>
  </si>
  <si>
    <t>Hours actually worked per employee according to Labour Force Survey (LFS)</t>
  </si>
  <si>
    <t xml:space="preserve">Coherence with statistics from the Labour Force Survey (LFS)                 </t>
  </si>
  <si>
    <t xml:space="preserve">Coherence with structural business statistics (SBS)                 </t>
  </si>
  <si>
    <t xml:space="preserve"> Wages and salaries per employee according to Structural business statistics (SBS)</t>
  </si>
  <si>
    <t>Table 8.5 Coherence-National Accounts</t>
  </si>
  <si>
    <t xml:space="preserve">Coherence with statistics from National Accounts (NA)                 </t>
  </si>
  <si>
    <t>“Compensation of employees” per employee according to National Accounts (NA)</t>
  </si>
  <si>
    <t>NACE Rev. 2</t>
  </si>
  <si>
    <t>Optional</t>
  </si>
  <si>
    <t>Notes: LFS data for enterprises with 1+ employees</t>
  </si>
  <si>
    <t>Enterprise closed</t>
  </si>
  <si>
    <t>Inactive Enterprise (insolvency, bankruptcy)</t>
  </si>
  <si>
    <t>Enterprise merged</t>
  </si>
  <si>
    <r>
      <t>Other ineligible*</t>
    </r>
    <r>
      <rPr>
        <i/>
        <sz val="10"/>
        <rFont val="Calibri"/>
        <family val="2"/>
        <scheme val="minor"/>
      </rPr>
      <t xml:space="preserve">
E.g. no enterprise exists at the selected address or selected enterprise disappeared between the reference information from the sampling frame and the moment of the interview.</t>
    </r>
  </si>
  <si>
    <t>Other ineligible*</t>
  </si>
  <si>
    <t xml:space="preserve"> 8.3 Coherence - cross-domain</t>
  </si>
  <si>
    <t>Table: Coherence with LFS</t>
  </si>
  <si>
    <t>Graph: Coherence with LFS</t>
  </si>
  <si>
    <t>Table: Coherence with  SBS     </t>
  </si>
  <si>
    <t xml:space="preserve">Coherence with Labour Cost Index (LCI)            </t>
  </si>
  <si>
    <t>Table: Coherence with LCI  </t>
  </si>
  <si>
    <t>8.3 Coherence - cross-domain</t>
  </si>
  <si>
    <t>Graph: Coherence with LCI  </t>
  </si>
  <si>
    <t>Table: Coherence with NA  </t>
  </si>
  <si>
    <t>Graph: Coherence with NA </t>
  </si>
  <si>
    <t>Graph: Coherence with SBS   </t>
  </si>
  <si>
    <t>Notes: LCI data for enterprises with 5+ employees</t>
  </si>
  <si>
    <t>Notes:  NA data are provisional and cover the enterprises with 1+ employees</t>
  </si>
  <si>
    <t>Average annual growth rates of hourly labour costs according to unadjusted Labour Cost Index (LCI)</t>
  </si>
  <si>
    <t>Hours actually worked per employee according to LCS2020</t>
  </si>
  <si>
    <t>Wages and salaries per employee according to LCS2020</t>
  </si>
  <si>
    <t>“Compensation of employees” per employee according to LCS2020</t>
  </si>
  <si>
    <t>Average annual growth rates of hourly labour costs according to LCS2020</t>
  </si>
  <si>
    <t>Notes: SBS 2020 data are final (enterprises with 10 or more employees) and for section S only S95 surveyed</t>
  </si>
  <si>
    <t>Difference between LCS2020 and LFS in %</t>
  </si>
  <si>
    <t>Difference between LCS2020 and SBS in %</t>
  </si>
  <si>
    <t>Difference between LCS2020 and NA in %</t>
  </si>
  <si>
    <t>Sample vs population size (initial design)</t>
  </si>
  <si>
    <t>E10_49</t>
  </si>
  <si>
    <t>E50_249</t>
  </si>
  <si>
    <t>E250_499</t>
  </si>
  <si>
    <t>E500_999</t>
  </si>
  <si>
    <t>E1000</t>
  </si>
  <si>
    <t>n</t>
  </si>
  <si>
    <t>Response rate (%)</t>
  </si>
  <si>
    <t>NACE</t>
  </si>
  <si>
    <t>32,82%</t>
  </si>
  <si>
    <t>31,93%</t>
  </si>
  <si>
    <t>34,27%</t>
  </si>
  <si>
    <t>32,94%</t>
  </si>
  <si>
    <t>35,94%</t>
  </si>
  <si>
    <t>29,69%</t>
  </si>
  <si>
    <t>39,66%</t>
  </si>
  <si>
    <t>40,54%</t>
  </si>
  <si>
    <t>42,86%</t>
  </si>
  <si>
    <t>40,00%</t>
  </si>
  <si>
    <t>0,00%</t>
  </si>
  <si>
    <t>34,26%</t>
  </si>
  <si>
    <t>29,58%</t>
  </si>
  <si>
    <t>36,46%</t>
  </si>
  <si>
    <t>53,68%</t>
  </si>
  <si>
    <t>56,41%</t>
  </si>
  <si>
    <t>53,85%</t>
  </si>
  <si>
    <t>38,46%</t>
  </si>
  <si>
    <t>22,22%</t>
  </si>
  <si>
    <t>100,00%</t>
  </si>
  <si>
    <t>66,67%</t>
  </si>
  <si>
    <t>41,84%</t>
  </si>
  <si>
    <t>28,74%</t>
  </si>
  <si>
    <t>63,27%</t>
  </si>
  <si>
    <t>25,00%</t>
  </si>
  <si>
    <t>23,86%</t>
  </si>
  <si>
    <t>28,32%</t>
  </si>
  <si>
    <t>18,95%</t>
  </si>
  <si>
    <t>9,09%</t>
  </si>
  <si>
    <t>39,86%</t>
  </si>
  <si>
    <t>35,39%</t>
  </si>
  <si>
    <t>44,44%</t>
  </si>
  <si>
    <t>47,27%</t>
  </si>
  <si>
    <t>60,00%</t>
  </si>
  <si>
    <t>34,48%</t>
  </si>
  <si>
    <t>37,05%</t>
  </si>
  <si>
    <t>35,00%</t>
  </si>
  <si>
    <t>43,75%</t>
  </si>
  <si>
    <t>25,81%</t>
  </si>
  <si>
    <t>41,67%</t>
  </si>
  <si>
    <t>36,36%</t>
  </si>
  <si>
    <t>21,20%</t>
  </si>
  <si>
    <t>22,79%</t>
  </si>
  <si>
    <t>27,37%</t>
  </si>
  <si>
    <t>1,52%</t>
  </si>
  <si>
    <t>5,26%</t>
  </si>
  <si>
    <t>34,54%</t>
  </si>
  <si>
    <t>32,67%</t>
  </si>
  <si>
    <t>34,51%</t>
  </si>
  <si>
    <t>50,00%</t>
  </si>
  <si>
    <t>28,57%</t>
  </si>
  <si>
    <t>49,32%</t>
  </si>
  <si>
    <t>44,94%</t>
  </si>
  <si>
    <t>58,33%</t>
  </si>
  <si>
    <t>46,15%</t>
  </si>
  <si>
    <t>75,00%</t>
  </si>
  <si>
    <t>25,76%</t>
  </si>
  <si>
    <t>31,71%</t>
  </si>
  <si>
    <t>13,64%</t>
  </si>
  <si>
    <t>33,33%</t>
  </si>
  <si>
    <t>38,95%</t>
  </si>
  <si>
    <t>39,36%</t>
  </si>
  <si>
    <t>38,93%</t>
  </si>
  <si>
    <t>30,57%</t>
  </si>
  <si>
    <t>28,96%</t>
  </si>
  <si>
    <t>25,86%</t>
  </si>
  <si>
    <t>38,89%</t>
  </si>
  <si>
    <t>26,67%</t>
  </si>
  <si>
    <t>42,82%</t>
  </si>
  <si>
    <t>47,17%</t>
  </si>
  <si>
    <t>31,68%</t>
  </si>
  <si>
    <t>55,56%</t>
  </si>
  <si>
    <t>43,81%</t>
  </si>
  <si>
    <t>44,64%</t>
  </si>
  <si>
    <t>45,00%</t>
  </si>
  <si>
    <t>41,46%</t>
  </si>
  <si>
    <t>44,00%</t>
  </si>
  <si>
    <t>39,02%</t>
  </si>
  <si>
    <t>30,36%</t>
  </si>
  <si>
    <t>23,21%</t>
  </si>
  <si>
    <t>38,24%</t>
  </si>
  <si>
    <t>24,81%</t>
  </si>
  <si>
    <t>21,33%</t>
  </si>
  <si>
    <t>31,46%</t>
  </si>
  <si>
    <t>20,00%</t>
  </si>
  <si>
    <t>27,27%</t>
  </si>
  <si>
    <r>
      <t>Table 6.</t>
    </r>
    <r>
      <rPr>
        <b/>
        <sz val="10"/>
        <rFont val="Calibri"/>
        <family val="2"/>
        <scheme val="minor"/>
      </rPr>
      <t xml:space="preserve">  Response rate (%) by section and size class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</si>
</sst>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name val="Arial Greek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>
        <color rgb="FF000000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3" fillId="0" borderId="0" xfId="21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/>
    <xf numFmtId="0" fontId="9" fillId="0" borderId="1" xfId="0" applyFont="1" applyBorder="1"/>
    <xf numFmtId="0" fontId="1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0" borderId="7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/>
    <xf numFmtId="165" fontId="3" fillId="3" borderId="1" xfId="21" applyNumberFormat="1" applyFont="1" applyFill="1" applyBorder="1" applyAlignment="1">
      <alignment horizontal="center"/>
    </xf>
    <xf numFmtId="165" fontId="8" fillId="3" borderId="1" xfId="21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3" fontId="8" fillId="4" borderId="8" xfId="0" applyNumberFormat="1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165" fontId="3" fillId="3" borderId="8" xfId="21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3" fillId="0" borderId="0" xfId="0" applyFont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Ποσοστό" xfId="21"/>
    <cellStyle name="Normal_Sheet2" xfId="22"/>
    <cellStyle name="Κανονικό 2" xfId="23"/>
    <cellStyle name="Κανονικό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'Coherence with LFS'!$B$6</c:f>
              <c:strCache>
                <c:ptCount val="1"/>
                <c:pt idx="0">
                  <c:v>Hours actually worked per employee according to Labour Force Survey (LFS)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'Coherence with LFS'!$A$7:$A$24</c:f>
              <c:strCache/>
            </c:strRef>
          </c:cat>
          <c:val>
            <c:numRef>
              <c:f>'Coherence with LFS'!$B$7:$B$24</c:f>
              <c:numCache/>
            </c:numRef>
          </c:val>
        </c:ser>
        <c:ser>
          <c:idx val="1"/>
          <c:order val="1"/>
          <c:tx>
            <c:strRef>
              <c:f>'Coherence with LFS'!$C$6</c:f>
              <c:strCache>
                <c:ptCount val="1"/>
                <c:pt idx="0">
                  <c:v>Hours actually worked per employee according to LCS2020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'Coherence with LFS'!$A$7:$A$24</c:f>
              <c:strCache/>
            </c:strRef>
          </c:cat>
          <c:val>
            <c:numRef>
              <c:f>'Coherence with LFS'!$C$7:$C$24</c:f>
              <c:numCache/>
            </c:numRef>
          </c:val>
        </c:ser>
        <c:axId val="52556058"/>
        <c:axId val="3242475"/>
      </c:barChart>
      <c:catAx>
        <c:axId val="525560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242475"/>
        <c:crosses val="autoZero"/>
        <c:auto val="1"/>
        <c:lblOffset val="100"/>
        <c:noMultiLvlLbl val="0"/>
      </c:catAx>
      <c:valAx>
        <c:axId val="3242475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2556058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l-GR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'Coherence with SBS'!$B$6</c:f>
              <c:strCache>
                <c:ptCount val="1"/>
                <c:pt idx="0">
                  <c:v> Wages and salaries per employee according to Structural business statistics (SBS)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('Coherence with SBS'!$A$7:$A$15,'Coherence with SBS'!$A$17:$A$19,'Coherence with SBS'!$A$24)</c:f>
              <c:strCache/>
            </c:strRef>
          </c:cat>
          <c:val>
            <c:numRef>
              <c:f>('Coherence with SBS'!$B$7:$B$15,'Coherence with SBS'!$B$17:$B$19,'Coherence with SBS'!$B$24)</c:f>
              <c:numCache/>
            </c:numRef>
          </c:val>
        </c:ser>
        <c:ser>
          <c:idx val="1"/>
          <c:order val="1"/>
          <c:tx>
            <c:strRef>
              <c:f>'Coherence with SBS'!$C$6</c:f>
              <c:strCache>
                <c:ptCount val="1"/>
                <c:pt idx="0">
                  <c:v>Wages and salaries per employee according to LCS2020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('Coherence with SBS'!$A$7:$A$15,'Coherence with SBS'!$A$17:$A$19,'Coherence with SBS'!$A$24)</c:f>
              <c:strCache/>
            </c:strRef>
          </c:cat>
          <c:val>
            <c:numRef>
              <c:f>('Coherence with SBS'!$C$7:$C$15,'Coherence with SBS'!$C$17:$C$19,'Coherence with SBS'!$C$24)</c:f>
              <c:numCache/>
            </c:numRef>
          </c:val>
        </c:ser>
        <c:axId val="29182276"/>
        <c:axId val="61313893"/>
      </c:barChart>
      <c:catAx>
        <c:axId val="291822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291822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075"/>
          <c:y val="0.836"/>
          <c:w val="0.9555"/>
          <c:h val="0.13625"/>
        </c:manualLayout>
      </c:layout>
      <c:overlay val="0"/>
      <c:txPr>
        <a:bodyPr vert="horz" rot="0"/>
        <a:lstStyle/>
        <a:p>
          <a:pPr>
            <a:defRPr lang="en-US" cap="none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l-GR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'Coherence with LCI'!$B$6</c:f>
              <c:strCache>
                <c:ptCount val="1"/>
                <c:pt idx="0">
                  <c:v>Average annual growth rates of hourly labour costs according to unadjusted Labour Cost Index (LCI)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'Coherence with LCI'!$A$7:$A$24</c:f>
              <c:strCache/>
            </c:strRef>
          </c:cat>
          <c:val>
            <c:numRef>
              <c:f>'Coherence with LCI'!$B$7:$B$24</c:f>
              <c:numCache/>
            </c:numRef>
          </c:val>
        </c:ser>
        <c:ser>
          <c:idx val="1"/>
          <c:order val="1"/>
          <c:tx>
            <c:strRef>
              <c:f>'Coherence with LCI'!$C$6</c:f>
              <c:strCache>
                <c:ptCount val="1"/>
                <c:pt idx="0">
                  <c:v>Average annual growth rates of hourly labour costs according to LCS2020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'Coherence with LCI'!$A$7:$A$24</c:f>
              <c:strCache/>
            </c:strRef>
          </c:cat>
          <c:val>
            <c:numRef>
              <c:f>'Coherence with LCI'!$C$7:$C$24</c:f>
              <c:numCache/>
            </c:numRef>
          </c:val>
        </c:ser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69407"/>
        <c:crosses val="autoZero"/>
        <c:auto val="1"/>
        <c:lblOffset val="100"/>
        <c:noMultiLvlLbl val="0"/>
      </c:catAx>
      <c:valAx>
        <c:axId val="369407"/>
        <c:scaling>
          <c:orientation val="minMax"/>
          <c:max val="0.060000000000000005"/>
          <c:min val="-0.12000000000000001"/>
        </c:scaling>
        <c:axPos val="l"/>
        <c:majorGridlines/>
        <c:delete val="0"/>
        <c:numFmt formatCode="0.0%" sourceLinked="1"/>
        <c:majorTickMark val="out"/>
        <c:minorTickMark val="none"/>
        <c:tickLblPos val="nextTo"/>
        <c:crossAx val="14954126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l-GR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'Coherence with NA'!$B$6</c:f>
              <c:strCache>
                <c:ptCount val="1"/>
                <c:pt idx="0">
                  <c:v>“Compensation of employees” per employee according to National Accounts (NA)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'Coherence with NA'!$A$7:$A$24</c:f>
              <c:strCache/>
            </c:strRef>
          </c:cat>
          <c:val>
            <c:numRef>
              <c:f>'Coherence with NA'!$B$7:$B$24</c:f>
              <c:numCache/>
            </c:numRef>
          </c:val>
        </c:ser>
        <c:ser>
          <c:idx val="1"/>
          <c:order val="1"/>
          <c:tx>
            <c:strRef>
              <c:f>'Coherence with NA'!$C$6</c:f>
              <c:strCache>
                <c:ptCount val="1"/>
                <c:pt idx="0">
                  <c:v>“Compensation of employees” per employee according to LCS2020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'Coherence with NA'!$A$7:$A$24</c:f>
              <c:strCache/>
            </c:strRef>
          </c:cat>
          <c:val>
            <c:numRef>
              <c:f>'Coherence with NA'!$C$7:$C$24</c:f>
              <c:numCache/>
            </c:numRef>
          </c:val>
        </c:ser>
        <c:axId val="3324664"/>
        <c:axId val="29921977"/>
      </c:barChart>
      <c:catAx>
        <c:axId val="33246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3324664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l-GR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104775</xdr:rowOff>
    </xdr:from>
    <xdr:to>
      <xdr:col>13</xdr:col>
      <xdr:colOff>400050</xdr:colOff>
      <xdr:row>21</xdr:row>
      <xdr:rowOff>38100</xdr:rowOff>
    </xdr:to>
    <xdr:graphicFrame macro="">
      <xdr:nvGraphicFramePr>
        <xdr:cNvPr id="4" name="3 - Γράφημα"/>
        <xdr:cNvGraphicFramePr/>
      </xdr:nvGraphicFramePr>
      <xdr:xfrm>
        <a:off x="4733925" y="676275"/>
        <a:ext cx="56197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5</xdr:row>
      <xdr:rowOff>133350</xdr:rowOff>
    </xdr:from>
    <xdr:to>
      <xdr:col>14</xdr:col>
      <xdr:colOff>123825</xdr:colOff>
      <xdr:row>21</xdr:row>
      <xdr:rowOff>19050</xdr:rowOff>
    </xdr:to>
    <xdr:graphicFrame macro="">
      <xdr:nvGraphicFramePr>
        <xdr:cNvPr id="3" name="2 - Γράφημα"/>
        <xdr:cNvGraphicFramePr/>
      </xdr:nvGraphicFramePr>
      <xdr:xfrm>
        <a:off x="6172200" y="1085850"/>
        <a:ext cx="5505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7</xdr:row>
      <xdr:rowOff>57150</xdr:rowOff>
    </xdr:from>
    <xdr:to>
      <xdr:col>13</xdr:col>
      <xdr:colOff>190500</xdr:colOff>
      <xdr:row>23</xdr:row>
      <xdr:rowOff>133350</xdr:rowOff>
    </xdr:to>
    <xdr:graphicFrame macro="">
      <xdr:nvGraphicFramePr>
        <xdr:cNvPr id="6" name="5 - Γράφημα"/>
        <xdr:cNvGraphicFramePr/>
      </xdr:nvGraphicFramePr>
      <xdr:xfrm>
        <a:off x="4200525" y="1876425"/>
        <a:ext cx="5600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</xdr:row>
      <xdr:rowOff>171450</xdr:rowOff>
    </xdr:from>
    <xdr:to>
      <xdr:col>13</xdr:col>
      <xdr:colOff>504825</xdr:colOff>
      <xdr:row>21</xdr:row>
      <xdr:rowOff>123825</xdr:rowOff>
    </xdr:to>
    <xdr:graphicFrame macro="">
      <xdr:nvGraphicFramePr>
        <xdr:cNvPr id="3" name="2 - Γράφημα"/>
        <xdr:cNvGraphicFramePr/>
      </xdr:nvGraphicFramePr>
      <xdr:xfrm>
        <a:off x="5381625" y="1123950"/>
        <a:ext cx="5343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workbookViewId="0" topLeftCell="A1">
      <selection activeCell="G27" sqref="G27"/>
    </sheetView>
  </sheetViews>
  <sheetFormatPr defaultColWidth="9.140625" defaultRowHeight="15"/>
  <cols>
    <col min="1" max="1" width="6.8515625" style="0" customWidth="1"/>
    <col min="2" max="2" width="6.421875" style="0" customWidth="1"/>
    <col min="3" max="3" width="6.28125" style="0" bestFit="1" customWidth="1"/>
    <col min="4" max="4" width="7.140625" style="0" bestFit="1" customWidth="1"/>
    <col min="5" max="6" width="8.140625" style="0" bestFit="1" customWidth="1"/>
    <col min="7" max="7" width="5.421875" style="0" bestFit="1" customWidth="1"/>
    <col min="8" max="8" width="7.7109375" style="0" customWidth="1"/>
    <col min="9" max="9" width="7.00390625" style="0" customWidth="1"/>
    <col min="10" max="10" width="6.7109375" style="0" customWidth="1"/>
    <col min="11" max="11" width="6.28125" style="0" bestFit="1" customWidth="1"/>
    <col min="12" max="12" width="7.140625" style="0" bestFit="1" customWidth="1"/>
    <col min="13" max="14" width="8.140625" style="0" bestFit="1" customWidth="1"/>
    <col min="15" max="15" width="5.421875" style="0" bestFit="1" customWidth="1"/>
    <col min="16" max="16" width="2.8515625" style="0" customWidth="1"/>
    <col min="17" max="17" width="6.140625" style="0" customWidth="1"/>
    <col min="18" max="18" width="5.8515625" style="0" customWidth="1"/>
    <col min="19" max="19" width="6.28125" style="0" bestFit="1" customWidth="1"/>
    <col min="20" max="20" width="7.140625" style="0" bestFit="1" customWidth="1"/>
    <col min="21" max="22" width="8.140625" style="0" bestFit="1" customWidth="1"/>
    <col min="23" max="23" width="5.421875" style="0" bestFit="1" customWidth="1"/>
  </cols>
  <sheetData>
    <row r="1" ht="15">
      <c r="A1" s="1" t="s">
        <v>4</v>
      </c>
    </row>
    <row r="2" ht="15.65" thickBot="1">
      <c r="A2" s="1"/>
    </row>
    <row r="3" spans="2:14" ht="15.65" thickBot="1">
      <c r="B3" s="47" t="s">
        <v>63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5.65" thickBot="1">
      <c r="B4" s="42"/>
      <c r="C4" s="50" t="s">
        <v>6</v>
      </c>
      <c r="D4" s="51"/>
      <c r="E4" s="50" t="s">
        <v>64</v>
      </c>
      <c r="F4" s="51"/>
      <c r="G4" s="50" t="s">
        <v>65</v>
      </c>
      <c r="H4" s="51"/>
      <c r="I4" s="50" t="s">
        <v>66</v>
      </c>
      <c r="J4" s="51"/>
      <c r="K4" s="50" t="s">
        <v>67</v>
      </c>
      <c r="L4" s="51"/>
      <c r="M4" s="50" t="s">
        <v>68</v>
      </c>
      <c r="N4" s="51"/>
    </row>
    <row r="5" spans="2:14" ht="15.65" thickBot="1">
      <c r="B5" s="42"/>
      <c r="C5" s="43" t="s">
        <v>19</v>
      </c>
      <c r="D5" s="43" t="s">
        <v>69</v>
      </c>
      <c r="E5" s="43" t="s">
        <v>19</v>
      </c>
      <c r="F5" s="43" t="s">
        <v>69</v>
      </c>
      <c r="G5" s="43" t="s">
        <v>19</v>
      </c>
      <c r="H5" s="43" t="s">
        <v>69</v>
      </c>
      <c r="I5" s="43" t="s">
        <v>19</v>
      </c>
      <c r="J5" s="43" t="s">
        <v>69</v>
      </c>
      <c r="K5" s="43" t="s">
        <v>19</v>
      </c>
      <c r="L5" s="43" t="s">
        <v>69</v>
      </c>
      <c r="M5" s="43" t="s">
        <v>19</v>
      </c>
      <c r="N5" s="43" t="s">
        <v>69</v>
      </c>
    </row>
    <row r="6" spans="2:14" ht="15.65" thickBot="1">
      <c r="B6" s="44" t="s">
        <v>6</v>
      </c>
      <c r="C6" s="45">
        <v>47262</v>
      </c>
      <c r="D6" s="45">
        <v>6642</v>
      </c>
      <c r="E6" s="45">
        <v>41374</v>
      </c>
      <c r="F6" s="45">
        <v>3624</v>
      </c>
      <c r="G6" s="45">
        <v>4927</v>
      </c>
      <c r="H6" s="45">
        <v>2057</v>
      </c>
      <c r="I6" s="43">
        <v>513</v>
      </c>
      <c r="J6" s="43">
        <v>513</v>
      </c>
      <c r="K6" s="43">
        <v>256</v>
      </c>
      <c r="L6" s="43">
        <v>256</v>
      </c>
      <c r="M6" s="43">
        <v>192</v>
      </c>
      <c r="N6" s="43">
        <v>192</v>
      </c>
    </row>
    <row r="7" spans="2:14" ht="15.65" thickBot="1">
      <c r="B7" s="44" t="s">
        <v>7</v>
      </c>
      <c r="C7" s="43">
        <v>138</v>
      </c>
      <c r="D7" s="43">
        <v>58</v>
      </c>
      <c r="E7" s="43">
        <v>116</v>
      </c>
      <c r="F7" s="43">
        <v>37</v>
      </c>
      <c r="G7" s="43">
        <v>15</v>
      </c>
      <c r="H7" s="43">
        <v>14</v>
      </c>
      <c r="I7" s="43">
        <v>5</v>
      </c>
      <c r="J7" s="43">
        <v>5</v>
      </c>
      <c r="K7" s="43">
        <v>1</v>
      </c>
      <c r="L7" s="43">
        <v>1</v>
      </c>
      <c r="M7" s="43">
        <v>1</v>
      </c>
      <c r="N7" s="43">
        <v>1</v>
      </c>
    </row>
    <row r="8" spans="2:14" ht="15.65" thickBot="1">
      <c r="B8" s="44" t="s">
        <v>8</v>
      </c>
      <c r="C8" s="45">
        <v>5697</v>
      </c>
      <c r="D8" s="45">
        <v>1468</v>
      </c>
      <c r="E8" s="45">
        <v>4659</v>
      </c>
      <c r="F8" s="43">
        <v>852</v>
      </c>
      <c r="G8" s="43">
        <v>891</v>
      </c>
      <c r="H8" s="43">
        <v>469</v>
      </c>
      <c r="I8" s="43">
        <v>95</v>
      </c>
      <c r="J8" s="43">
        <v>95</v>
      </c>
      <c r="K8" s="43">
        <v>39</v>
      </c>
      <c r="L8" s="43">
        <v>39</v>
      </c>
      <c r="M8" s="43">
        <v>13</v>
      </c>
      <c r="N8" s="43">
        <v>13</v>
      </c>
    </row>
    <row r="9" spans="2:14" ht="15.65" thickBot="1">
      <c r="B9" s="44" t="s">
        <v>9</v>
      </c>
      <c r="C9" s="43">
        <v>86</v>
      </c>
      <c r="D9" s="43">
        <v>39</v>
      </c>
      <c r="E9" s="43">
        <v>67</v>
      </c>
      <c r="F9" s="43">
        <v>25</v>
      </c>
      <c r="G9" s="43">
        <v>14</v>
      </c>
      <c r="H9" s="43">
        <v>9</v>
      </c>
      <c r="I9" s="43">
        <v>1</v>
      </c>
      <c r="J9" s="43">
        <v>1</v>
      </c>
      <c r="K9" s="43">
        <v>1</v>
      </c>
      <c r="L9" s="43">
        <v>1</v>
      </c>
      <c r="M9" s="43">
        <v>3</v>
      </c>
      <c r="N9" s="43">
        <v>3</v>
      </c>
    </row>
    <row r="10" spans="2:14" ht="15.65" thickBot="1">
      <c r="B10" s="44" t="s">
        <v>10</v>
      </c>
      <c r="C10" s="43">
        <v>268</v>
      </c>
      <c r="D10" s="43">
        <v>141</v>
      </c>
      <c r="E10" s="43">
        <v>201</v>
      </c>
      <c r="F10" s="43">
        <v>87</v>
      </c>
      <c r="G10" s="43">
        <v>62</v>
      </c>
      <c r="H10" s="43">
        <v>49</v>
      </c>
      <c r="I10" s="43">
        <v>4</v>
      </c>
      <c r="J10" s="43">
        <v>4</v>
      </c>
      <c r="K10" s="46"/>
      <c r="L10" s="46"/>
      <c r="M10" s="43">
        <v>1</v>
      </c>
      <c r="N10" s="43">
        <v>1</v>
      </c>
    </row>
    <row r="11" spans="2:14" ht="15.65" thickBot="1">
      <c r="B11" s="44" t="s">
        <v>11</v>
      </c>
      <c r="C11" s="45">
        <v>1864</v>
      </c>
      <c r="D11" s="43">
        <v>285</v>
      </c>
      <c r="E11" s="45">
        <v>1648</v>
      </c>
      <c r="F11" s="43">
        <v>173</v>
      </c>
      <c r="G11" s="43">
        <v>199</v>
      </c>
      <c r="H11" s="43">
        <v>95</v>
      </c>
      <c r="I11" s="43">
        <v>11</v>
      </c>
      <c r="J11" s="43">
        <v>11</v>
      </c>
      <c r="K11" s="43">
        <v>4</v>
      </c>
      <c r="L11" s="43">
        <v>4</v>
      </c>
      <c r="M11" s="43">
        <v>2</v>
      </c>
      <c r="N11" s="43">
        <v>2</v>
      </c>
    </row>
    <row r="12" spans="2:14" ht="15.65" thickBot="1">
      <c r="B12" s="44" t="s">
        <v>12</v>
      </c>
      <c r="C12" s="45">
        <v>7827</v>
      </c>
      <c r="D12" s="43">
        <v>587</v>
      </c>
      <c r="E12" s="45">
        <v>6972</v>
      </c>
      <c r="F12" s="43">
        <v>308</v>
      </c>
      <c r="G12" s="43">
        <v>756</v>
      </c>
      <c r="H12" s="43">
        <v>180</v>
      </c>
      <c r="I12" s="43">
        <v>55</v>
      </c>
      <c r="J12" s="43">
        <v>55</v>
      </c>
      <c r="K12" s="43">
        <v>15</v>
      </c>
      <c r="L12" s="43">
        <v>15</v>
      </c>
      <c r="M12" s="43">
        <v>29</v>
      </c>
      <c r="N12" s="43">
        <v>29</v>
      </c>
    </row>
    <row r="13" spans="2:14" ht="15.65" thickBot="1">
      <c r="B13" s="44" t="s">
        <v>13</v>
      </c>
      <c r="C13" s="45">
        <v>1854</v>
      </c>
      <c r="D13" s="43">
        <v>386</v>
      </c>
      <c r="E13" s="45">
        <v>1559</v>
      </c>
      <c r="F13" s="43">
        <v>220</v>
      </c>
      <c r="G13" s="43">
        <v>241</v>
      </c>
      <c r="H13" s="43">
        <v>112</v>
      </c>
      <c r="I13" s="43">
        <v>31</v>
      </c>
      <c r="J13" s="43">
        <v>31</v>
      </c>
      <c r="K13" s="43">
        <v>12</v>
      </c>
      <c r="L13" s="43">
        <v>12</v>
      </c>
      <c r="M13" s="43">
        <v>11</v>
      </c>
      <c r="N13" s="43">
        <v>11</v>
      </c>
    </row>
    <row r="14" spans="2:14" ht="15.65" thickBot="1">
      <c r="B14" s="44" t="s">
        <v>14</v>
      </c>
      <c r="C14" s="45">
        <v>12475</v>
      </c>
      <c r="D14" s="43">
        <v>618</v>
      </c>
      <c r="E14" s="45">
        <v>11424</v>
      </c>
      <c r="F14" s="43">
        <v>351</v>
      </c>
      <c r="G14" s="43">
        <v>963</v>
      </c>
      <c r="H14" s="43">
        <v>179</v>
      </c>
      <c r="I14" s="43">
        <v>66</v>
      </c>
      <c r="J14" s="43">
        <v>66</v>
      </c>
      <c r="K14" s="43">
        <v>19</v>
      </c>
      <c r="L14" s="43">
        <v>19</v>
      </c>
      <c r="M14" s="43">
        <v>3</v>
      </c>
      <c r="N14" s="43">
        <v>3</v>
      </c>
    </row>
    <row r="15" spans="2:14" ht="15.65" thickBot="1">
      <c r="B15" s="44" t="s">
        <v>15</v>
      </c>
      <c r="C15" s="45">
        <v>1035</v>
      </c>
      <c r="D15" s="43">
        <v>359</v>
      </c>
      <c r="E15" s="43">
        <v>820</v>
      </c>
      <c r="F15" s="43">
        <v>202</v>
      </c>
      <c r="G15" s="43">
        <v>171</v>
      </c>
      <c r="H15" s="43">
        <v>113</v>
      </c>
      <c r="I15" s="43">
        <v>27</v>
      </c>
      <c r="J15" s="43">
        <v>27</v>
      </c>
      <c r="K15" s="43">
        <v>10</v>
      </c>
      <c r="L15" s="43">
        <v>10</v>
      </c>
      <c r="M15" s="43">
        <v>7</v>
      </c>
      <c r="N15" s="43">
        <v>7</v>
      </c>
    </row>
    <row r="16" spans="2:14" ht="15.65" thickBot="1">
      <c r="B16" s="44" t="s">
        <v>16</v>
      </c>
      <c r="C16" s="43">
        <v>397</v>
      </c>
      <c r="D16" s="43">
        <v>148</v>
      </c>
      <c r="E16" s="43">
        <v>318</v>
      </c>
      <c r="F16" s="43">
        <v>89</v>
      </c>
      <c r="G16" s="43">
        <v>56</v>
      </c>
      <c r="H16" s="43">
        <v>36</v>
      </c>
      <c r="I16" s="43">
        <v>13</v>
      </c>
      <c r="J16" s="43">
        <v>13</v>
      </c>
      <c r="K16" s="43">
        <v>4</v>
      </c>
      <c r="L16" s="43">
        <v>4</v>
      </c>
      <c r="M16" s="43">
        <v>6</v>
      </c>
      <c r="N16" s="43">
        <v>6</v>
      </c>
    </row>
    <row r="17" spans="2:14" ht="15.65" thickBot="1">
      <c r="B17" s="44" t="s">
        <v>17</v>
      </c>
      <c r="C17" s="43">
        <v>301</v>
      </c>
      <c r="D17" s="43">
        <v>66</v>
      </c>
      <c r="E17" s="43">
        <v>257</v>
      </c>
      <c r="F17" s="43">
        <v>41</v>
      </c>
      <c r="G17" s="43">
        <v>41</v>
      </c>
      <c r="H17" s="43">
        <v>22</v>
      </c>
      <c r="I17" s="43">
        <v>3</v>
      </c>
      <c r="J17" s="43">
        <v>3</v>
      </c>
      <c r="K17" s="46"/>
      <c r="L17" s="46"/>
      <c r="M17" s="46"/>
      <c r="N17" s="46"/>
    </row>
    <row r="18" spans="2:14" ht="15.65" thickBot="1">
      <c r="B18" s="44" t="s">
        <v>18</v>
      </c>
      <c r="C18" s="45">
        <v>1633</v>
      </c>
      <c r="D18" s="43">
        <v>457</v>
      </c>
      <c r="E18" s="43">
        <v>1385</v>
      </c>
      <c r="F18" s="43">
        <v>282</v>
      </c>
      <c r="G18" s="43">
        <v>204</v>
      </c>
      <c r="H18" s="43">
        <v>131</v>
      </c>
      <c r="I18" s="43">
        <v>28</v>
      </c>
      <c r="J18" s="43">
        <v>28</v>
      </c>
      <c r="K18" s="43">
        <v>13</v>
      </c>
      <c r="L18" s="43">
        <v>13</v>
      </c>
      <c r="M18" s="43">
        <v>3</v>
      </c>
      <c r="N18" s="43">
        <v>3</v>
      </c>
    </row>
    <row r="19" spans="2:14" ht="15.65" thickBot="1">
      <c r="B19" s="44" t="s">
        <v>19</v>
      </c>
      <c r="C19" s="45">
        <v>1655</v>
      </c>
      <c r="D19" s="43">
        <v>458</v>
      </c>
      <c r="E19" s="43">
        <v>1284</v>
      </c>
      <c r="F19" s="43">
        <v>221</v>
      </c>
      <c r="G19" s="43">
        <v>308</v>
      </c>
      <c r="H19" s="43">
        <v>174</v>
      </c>
      <c r="I19" s="43">
        <v>30</v>
      </c>
      <c r="J19" s="43">
        <v>30</v>
      </c>
      <c r="K19" s="43">
        <v>18</v>
      </c>
      <c r="L19" s="43">
        <v>18</v>
      </c>
      <c r="M19" s="43">
        <v>15</v>
      </c>
      <c r="N19" s="43">
        <v>15</v>
      </c>
    </row>
    <row r="20" spans="2:14" ht="15.65" thickBot="1">
      <c r="B20" s="44" t="s">
        <v>20</v>
      </c>
      <c r="C20" s="43">
        <v>714</v>
      </c>
      <c r="D20" s="43">
        <v>299</v>
      </c>
      <c r="E20" s="43">
        <v>298</v>
      </c>
      <c r="F20" s="43">
        <v>38</v>
      </c>
      <c r="G20" s="43">
        <v>251</v>
      </c>
      <c r="H20" s="43">
        <v>96</v>
      </c>
      <c r="I20" s="43">
        <v>76</v>
      </c>
      <c r="J20" s="43">
        <v>76</v>
      </c>
      <c r="K20" s="43">
        <v>47</v>
      </c>
      <c r="L20" s="43">
        <v>47</v>
      </c>
      <c r="M20" s="43">
        <v>42</v>
      </c>
      <c r="N20" s="43">
        <v>42</v>
      </c>
    </row>
    <row r="21" spans="2:14" ht="15.65" thickBot="1">
      <c r="B21" s="44" t="s">
        <v>21</v>
      </c>
      <c r="C21" s="45">
        <v>7024</v>
      </c>
      <c r="D21" s="43">
        <v>348</v>
      </c>
      <c r="E21" s="43">
        <v>6812</v>
      </c>
      <c r="F21" s="43">
        <v>212</v>
      </c>
      <c r="G21" s="43">
        <v>177</v>
      </c>
      <c r="H21" s="43">
        <v>101</v>
      </c>
      <c r="I21" s="43">
        <v>16</v>
      </c>
      <c r="J21" s="43">
        <v>16</v>
      </c>
      <c r="K21" s="43">
        <v>10</v>
      </c>
      <c r="L21" s="43">
        <v>10</v>
      </c>
      <c r="M21" s="43">
        <v>9</v>
      </c>
      <c r="N21" s="43">
        <v>9</v>
      </c>
    </row>
    <row r="22" spans="2:14" ht="15.65" thickBot="1">
      <c r="B22" s="44" t="s">
        <v>22</v>
      </c>
      <c r="C22" s="45">
        <v>1940</v>
      </c>
      <c r="D22" s="43">
        <v>420</v>
      </c>
      <c r="E22" s="43">
        <v>1538</v>
      </c>
      <c r="F22" s="43">
        <v>168</v>
      </c>
      <c r="G22" s="43">
        <v>270</v>
      </c>
      <c r="H22" s="43">
        <v>120</v>
      </c>
      <c r="I22" s="43">
        <v>41</v>
      </c>
      <c r="J22" s="43">
        <v>41</v>
      </c>
      <c r="K22" s="43">
        <v>50</v>
      </c>
      <c r="L22" s="43">
        <v>50</v>
      </c>
      <c r="M22" s="43">
        <v>41</v>
      </c>
      <c r="N22" s="43">
        <v>41</v>
      </c>
    </row>
    <row r="23" spans="2:14" ht="15.65" thickBot="1">
      <c r="B23" s="44" t="s">
        <v>23</v>
      </c>
      <c r="C23" s="45">
        <v>1075</v>
      </c>
      <c r="D23" s="43">
        <v>247</v>
      </c>
      <c r="E23" s="43">
        <v>953</v>
      </c>
      <c r="F23" s="43">
        <v>168</v>
      </c>
      <c r="G23" s="43">
        <v>111</v>
      </c>
      <c r="H23" s="43">
        <v>68</v>
      </c>
      <c r="I23" s="43">
        <v>6</v>
      </c>
      <c r="J23" s="43">
        <v>6</v>
      </c>
      <c r="K23" s="43">
        <v>2</v>
      </c>
      <c r="L23" s="43">
        <v>2</v>
      </c>
      <c r="M23" s="43">
        <v>3</v>
      </c>
      <c r="N23" s="43">
        <v>3</v>
      </c>
    </row>
  </sheetData>
  <mergeCells count="7">
    <mergeCell ref="B3:N3"/>
    <mergeCell ref="C4:D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workbookViewId="0" topLeftCell="A1"/>
  </sheetViews>
  <sheetFormatPr defaultColWidth="8.8515625" defaultRowHeight="15"/>
  <cols>
    <col min="1" max="1" width="38.140625" style="2" customWidth="1"/>
    <col min="2" max="2" width="17.8515625" style="2" customWidth="1"/>
    <col min="3" max="16384" width="8.8515625" style="2" customWidth="1"/>
  </cols>
  <sheetData>
    <row r="1" ht="15">
      <c r="A1" s="4" t="s">
        <v>1</v>
      </c>
    </row>
    <row r="3" spans="1:2" ht="26.3">
      <c r="A3" s="6"/>
      <c r="B3" s="6" t="s">
        <v>0</v>
      </c>
    </row>
    <row r="4" spans="1:13" ht="39.45">
      <c r="A4" s="5" t="s">
        <v>2</v>
      </c>
      <c r="B4" s="23">
        <v>88</v>
      </c>
      <c r="K4" s="7"/>
      <c r="L4" s="7"/>
      <c r="M4" s="7"/>
    </row>
    <row r="5" spans="1:13" ht="65.75">
      <c r="A5" s="5" t="s">
        <v>39</v>
      </c>
      <c r="B5" s="23">
        <f>B15</f>
        <v>341</v>
      </c>
      <c r="K5" s="7"/>
      <c r="L5" s="7"/>
      <c r="M5" s="7"/>
    </row>
    <row r="6" spans="1:2" ht="39.45">
      <c r="A6" s="6" t="s">
        <v>5</v>
      </c>
      <c r="B6" s="24">
        <f>6642-(B4+B5)</f>
        <v>6213</v>
      </c>
    </row>
    <row r="7" spans="1:2" ht="15">
      <c r="A7" s="3" t="s">
        <v>3</v>
      </c>
      <c r="B7" s="25">
        <f>(B4+B5)/B6*100</f>
        <v>6.904876871076775</v>
      </c>
    </row>
    <row r="10" spans="1:6" ht="26.3">
      <c r="A10" s="9" t="s">
        <v>40</v>
      </c>
      <c r="B10" s="8" t="s">
        <v>0</v>
      </c>
      <c r="F10"/>
    </row>
    <row r="11" spans="1:2" ht="15">
      <c r="A11" s="10" t="s">
        <v>36</v>
      </c>
      <c r="B11" s="26">
        <v>187</v>
      </c>
    </row>
    <row r="12" spans="1:2" ht="15">
      <c r="A12" s="10" t="s">
        <v>24</v>
      </c>
      <c r="B12" s="26">
        <v>78</v>
      </c>
    </row>
    <row r="13" spans="1:2" ht="15">
      <c r="A13" s="10" t="s">
        <v>38</v>
      </c>
      <c r="B13" s="26">
        <v>10</v>
      </c>
    </row>
    <row r="14" spans="1:2" ht="15">
      <c r="A14" s="10" t="s">
        <v>37</v>
      </c>
      <c r="B14" s="26">
        <v>66</v>
      </c>
    </row>
    <row r="15" spans="1:2" ht="15">
      <c r="A15" s="11" t="s">
        <v>6</v>
      </c>
      <c r="B15" s="23">
        <f>SUM(B11:B14)</f>
        <v>341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A347-7DA9-4FA3-9BFD-8921E398612E}">
  <dimension ref="B2:H23"/>
  <sheetViews>
    <sheetView tabSelected="1" workbookViewId="0" topLeftCell="A1">
      <selection activeCell="M14" sqref="M14"/>
    </sheetView>
  </sheetViews>
  <sheetFormatPr defaultColWidth="9.140625" defaultRowHeight="15"/>
  <cols>
    <col min="1" max="1" width="8.8515625" style="71" customWidth="1"/>
    <col min="2" max="2" width="8.8515625" style="27" customWidth="1"/>
    <col min="3" max="16384" width="8.8515625" style="71" customWidth="1"/>
  </cols>
  <sheetData>
    <row r="2" ht="15">
      <c r="B2" s="70" t="s">
        <v>158</v>
      </c>
    </row>
    <row r="3" ht="13.8" thickBot="1"/>
    <row r="4" spans="2:8" ht="13.8" thickBot="1">
      <c r="B4" s="72" t="s">
        <v>70</v>
      </c>
      <c r="C4" s="73"/>
      <c r="D4" s="73"/>
      <c r="E4" s="73"/>
      <c r="F4" s="73"/>
      <c r="G4" s="73"/>
      <c r="H4" s="74"/>
    </row>
    <row r="5" spans="2:8" ht="13.8" thickBot="1">
      <c r="B5" s="75" t="s">
        <v>71</v>
      </c>
      <c r="C5" s="76" t="s">
        <v>6</v>
      </c>
      <c r="D5" s="76" t="s">
        <v>64</v>
      </c>
      <c r="E5" s="76" t="s">
        <v>65</v>
      </c>
      <c r="F5" s="76" t="s">
        <v>66</v>
      </c>
      <c r="G5" s="76" t="s">
        <v>67</v>
      </c>
      <c r="H5" s="76" t="s">
        <v>68</v>
      </c>
    </row>
    <row r="6" spans="2:8" ht="13.8" thickBot="1">
      <c r="B6" s="75" t="s">
        <v>6</v>
      </c>
      <c r="C6" s="77" t="s">
        <v>72</v>
      </c>
      <c r="D6" s="77" t="s">
        <v>73</v>
      </c>
      <c r="E6" s="77" t="s">
        <v>74</v>
      </c>
      <c r="F6" s="77" t="s">
        <v>75</v>
      </c>
      <c r="G6" s="77" t="s">
        <v>76</v>
      </c>
      <c r="H6" s="77" t="s">
        <v>77</v>
      </c>
    </row>
    <row r="7" spans="2:8" ht="13.8" thickBot="1">
      <c r="B7" s="75" t="s">
        <v>7</v>
      </c>
      <c r="C7" s="77" t="s">
        <v>78</v>
      </c>
      <c r="D7" s="77" t="s">
        <v>79</v>
      </c>
      <c r="E7" s="77" t="s">
        <v>80</v>
      </c>
      <c r="F7" s="77" t="s">
        <v>81</v>
      </c>
      <c r="G7" s="77" t="s">
        <v>82</v>
      </c>
      <c r="H7" s="77" t="s">
        <v>82</v>
      </c>
    </row>
    <row r="8" spans="2:8" ht="13.8" thickBot="1">
      <c r="B8" s="75" t="s">
        <v>8</v>
      </c>
      <c r="C8" s="77" t="s">
        <v>83</v>
      </c>
      <c r="D8" s="77" t="s">
        <v>84</v>
      </c>
      <c r="E8" s="77" t="s">
        <v>85</v>
      </c>
      <c r="F8" s="77" t="s">
        <v>86</v>
      </c>
      <c r="G8" s="77" t="s">
        <v>87</v>
      </c>
      <c r="H8" s="77" t="s">
        <v>88</v>
      </c>
    </row>
    <row r="9" spans="2:8" ht="13.8" thickBot="1">
      <c r="B9" s="75" t="s">
        <v>9</v>
      </c>
      <c r="C9" s="77" t="s">
        <v>89</v>
      </c>
      <c r="D9" s="77" t="s">
        <v>81</v>
      </c>
      <c r="E9" s="77" t="s">
        <v>90</v>
      </c>
      <c r="F9" s="77" t="s">
        <v>82</v>
      </c>
      <c r="G9" s="77" t="s">
        <v>91</v>
      </c>
      <c r="H9" s="77" t="s">
        <v>92</v>
      </c>
    </row>
    <row r="10" spans="2:8" ht="13.8" thickBot="1">
      <c r="B10" s="75" t="s">
        <v>10</v>
      </c>
      <c r="C10" s="77" t="s">
        <v>93</v>
      </c>
      <c r="D10" s="77" t="s">
        <v>94</v>
      </c>
      <c r="E10" s="77" t="s">
        <v>95</v>
      </c>
      <c r="F10" s="77" t="s">
        <v>96</v>
      </c>
      <c r="G10" s="77"/>
      <c r="H10" s="77" t="s">
        <v>91</v>
      </c>
    </row>
    <row r="11" spans="2:8" ht="13.8" thickBot="1">
      <c r="B11" s="75" t="s">
        <v>11</v>
      </c>
      <c r="C11" s="77" t="s">
        <v>97</v>
      </c>
      <c r="D11" s="77" t="s">
        <v>98</v>
      </c>
      <c r="E11" s="77" t="s">
        <v>99</v>
      </c>
      <c r="F11" s="77" t="s">
        <v>100</v>
      </c>
      <c r="G11" s="77" t="s">
        <v>82</v>
      </c>
      <c r="H11" s="77" t="s">
        <v>82</v>
      </c>
    </row>
    <row r="12" spans="2:8" ht="13.8" thickBot="1">
      <c r="B12" s="75" t="s">
        <v>12</v>
      </c>
      <c r="C12" s="77" t="s">
        <v>101</v>
      </c>
      <c r="D12" s="77" t="s">
        <v>102</v>
      </c>
      <c r="E12" s="77" t="s">
        <v>103</v>
      </c>
      <c r="F12" s="77" t="s">
        <v>104</v>
      </c>
      <c r="G12" s="77" t="s">
        <v>105</v>
      </c>
      <c r="H12" s="77" t="s">
        <v>106</v>
      </c>
    </row>
    <row r="13" spans="2:8" ht="13.8" thickBot="1">
      <c r="B13" s="75" t="s">
        <v>13</v>
      </c>
      <c r="C13" s="77" t="s">
        <v>107</v>
      </c>
      <c r="D13" s="77" t="s">
        <v>108</v>
      </c>
      <c r="E13" s="77" t="s">
        <v>109</v>
      </c>
      <c r="F13" s="77" t="s">
        <v>110</v>
      </c>
      <c r="G13" s="77" t="s">
        <v>111</v>
      </c>
      <c r="H13" s="77" t="s">
        <v>112</v>
      </c>
    </row>
    <row r="14" spans="2:8" ht="13.8" thickBot="1">
      <c r="B14" s="75" t="s">
        <v>14</v>
      </c>
      <c r="C14" s="77" t="s">
        <v>113</v>
      </c>
      <c r="D14" s="77" t="s">
        <v>114</v>
      </c>
      <c r="E14" s="77" t="s">
        <v>115</v>
      </c>
      <c r="F14" s="77" t="s">
        <v>116</v>
      </c>
      <c r="G14" s="77" t="s">
        <v>117</v>
      </c>
      <c r="H14" s="77" t="s">
        <v>82</v>
      </c>
    </row>
    <row r="15" spans="2:8" ht="13.8" thickBot="1">
      <c r="B15" s="75" t="s">
        <v>15</v>
      </c>
      <c r="C15" s="77" t="s">
        <v>118</v>
      </c>
      <c r="D15" s="77" t="s">
        <v>119</v>
      </c>
      <c r="E15" s="77" t="s">
        <v>120</v>
      </c>
      <c r="F15" s="77" t="s">
        <v>103</v>
      </c>
      <c r="G15" s="77" t="s">
        <v>121</v>
      </c>
      <c r="H15" s="77" t="s">
        <v>122</v>
      </c>
    </row>
    <row r="16" spans="2:8" ht="13.8" thickBot="1">
      <c r="B16" s="75" t="s">
        <v>16</v>
      </c>
      <c r="C16" s="77" t="s">
        <v>123</v>
      </c>
      <c r="D16" s="77" t="s">
        <v>124</v>
      </c>
      <c r="E16" s="77" t="s">
        <v>125</v>
      </c>
      <c r="F16" s="77" t="s">
        <v>126</v>
      </c>
      <c r="G16" s="77" t="s">
        <v>127</v>
      </c>
      <c r="H16" s="77" t="s">
        <v>121</v>
      </c>
    </row>
    <row r="17" spans="2:8" ht="13.8" thickBot="1">
      <c r="B17" s="75" t="s">
        <v>17</v>
      </c>
      <c r="C17" s="77" t="s">
        <v>128</v>
      </c>
      <c r="D17" s="77" t="s">
        <v>129</v>
      </c>
      <c r="E17" s="77" t="s">
        <v>130</v>
      </c>
      <c r="F17" s="77" t="s">
        <v>131</v>
      </c>
      <c r="G17" s="77"/>
      <c r="H17" s="77"/>
    </row>
    <row r="18" spans="2:8" ht="13.8" thickBot="1">
      <c r="B18" s="75" t="s">
        <v>18</v>
      </c>
      <c r="C18" s="77" t="s">
        <v>132</v>
      </c>
      <c r="D18" s="77" t="s">
        <v>133</v>
      </c>
      <c r="E18" s="77" t="s">
        <v>134</v>
      </c>
      <c r="F18" s="77" t="s">
        <v>122</v>
      </c>
      <c r="G18" s="77" t="s">
        <v>88</v>
      </c>
      <c r="H18" s="77" t="s">
        <v>131</v>
      </c>
    </row>
    <row r="19" spans="2:8" ht="13.8" thickBot="1">
      <c r="B19" s="75" t="s">
        <v>19</v>
      </c>
      <c r="C19" s="77" t="s">
        <v>135</v>
      </c>
      <c r="D19" s="77" t="s">
        <v>136</v>
      </c>
      <c r="E19" s="77" t="s">
        <v>137</v>
      </c>
      <c r="F19" s="77" t="s">
        <v>92</v>
      </c>
      <c r="G19" s="77" t="s">
        <v>138</v>
      </c>
      <c r="H19" s="77" t="s">
        <v>139</v>
      </c>
    </row>
    <row r="20" spans="2:8" ht="13.8" thickBot="1">
      <c r="B20" s="75" t="s">
        <v>20</v>
      </c>
      <c r="C20" s="77" t="s">
        <v>140</v>
      </c>
      <c r="D20" s="77" t="s">
        <v>141</v>
      </c>
      <c r="E20" s="77" t="s">
        <v>142</v>
      </c>
      <c r="F20" s="77" t="s">
        <v>121</v>
      </c>
      <c r="G20" s="77" t="s">
        <v>81</v>
      </c>
      <c r="H20" s="77" t="s">
        <v>143</v>
      </c>
    </row>
    <row r="21" spans="2:8" ht="13.8" thickBot="1">
      <c r="B21" s="75" t="s">
        <v>21</v>
      </c>
      <c r="C21" s="77" t="s">
        <v>144</v>
      </c>
      <c r="D21" s="77" t="s">
        <v>145</v>
      </c>
      <c r="E21" s="77" t="s">
        <v>146</v>
      </c>
      <c r="F21" s="77" t="s">
        <v>147</v>
      </c>
      <c r="G21" s="77" t="s">
        <v>148</v>
      </c>
      <c r="H21" s="77" t="s">
        <v>149</v>
      </c>
    </row>
    <row r="22" spans="2:8" ht="13.8" thickBot="1">
      <c r="B22" s="75" t="s">
        <v>22</v>
      </c>
      <c r="C22" s="77" t="s">
        <v>150</v>
      </c>
      <c r="D22" s="77" t="s">
        <v>151</v>
      </c>
      <c r="E22" s="77" t="s">
        <v>152</v>
      </c>
      <c r="F22" s="77" t="s">
        <v>91</v>
      </c>
      <c r="G22" s="77" t="s">
        <v>91</v>
      </c>
      <c r="H22" s="77" t="s">
        <v>92</v>
      </c>
    </row>
    <row r="23" spans="2:8" ht="13.8" thickBot="1">
      <c r="B23" s="75" t="s">
        <v>23</v>
      </c>
      <c r="C23" s="77" t="s">
        <v>153</v>
      </c>
      <c r="D23" s="77" t="s">
        <v>154</v>
      </c>
      <c r="E23" s="77" t="s">
        <v>155</v>
      </c>
      <c r="F23" s="77" t="s">
        <v>156</v>
      </c>
      <c r="G23" s="77" t="s">
        <v>157</v>
      </c>
      <c r="H23" s="77" t="s">
        <v>82</v>
      </c>
    </row>
  </sheetData>
  <mergeCells count="1"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8"/>
  <sheetViews>
    <sheetView zoomScale="90" zoomScaleNormal="90" workbookViewId="0" topLeftCell="A1">
      <selection activeCell="L26" sqref="L26"/>
    </sheetView>
  </sheetViews>
  <sheetFormatPr defaultColWidth="9.140625" defaultRowHeight="15"/>
  <cols>
    <col min="1" max="1" width="12.28125" style="0" customWidth="1"/>
    <col min="2" max="2" width="22.140625" style="0" customWidth="1"/>
    <col min="3" max="3" width="18.7109375" style="13" customWidth="1"/>
    <col min="4" max="4" width="13.8515625" style="13" bestFit="1" customWidth="1"/>
  </cols>
  <sheetData>
    <row r="1" ht="15">
      <c r="A1" s="4" t="s">
        <v>41</v>
      </c>
    </row>
    <row r="2" ht="15">
      <c r="A2" s="27" t="s">
        <v>27</v>
      </c>
    </row>
    <row r="3" ht="15">
      <c r="F3" s="4" t="s">
        <v>43</v>
      </c>
    </row>
    <row r="4" ht="15">
      <c r="A4" s="4" t="s">
        <v>42</v>
      </c>
    </row>
    <row r="5" ht="15.65" thickBot="1">
      <c r="A5" s="12"/>
    </row>
    <row r="6" spans="1:4" ht="52.6">
      <c r="A6" s="15" t="s">
        <v>33</v>
      </c>
      <c r="B6" s="16" t="s">
        <v>26</v>
      </c>
      <c r="C6" s="16" t="s">
        <v>55</v>
      </c>
      <c r="D6" s="41" t="s">
        <v>60</v>
      </c>
    </row>
    <row r="7" spans="1:18" ht="15">
      <c r="A7" s="18" t="s">
        <v>7</v>
      </c>
      <c r="B7" s="31">
        <v>1938.2723002096986</v>
      </c>
      <c r="C7" s="31">
        <v>1689.3189781021897</v>
      </c>
      <c r="D7" s="34">
        <f>(C7-B7)/B7*100</f>
        <v>-12.844083985546048</v>
      </c>
      <c r="F7" s="21"/>
      <c r="H7" s="20"/>
      <c r="R7" s="40"/>
    </row>
    <row r="8" spans="1:18" ht="15">
      <c r="A8" s="18" t="s">
        <v>8</v>
      </c>
      <c r="B8" s="31">
        <v>1892.3615192775685</v>
      </c>
      <c r="C8" s="31">
        <v>1796.167034728763</v>
      </c>
      <c r="D8" s="34">
        <f aca="true" t="shared" si="0" ref="D8:D24">(C8-B8)/B8*100</f>
        <v>-5.083303775143819</v>
      </c>
      <c r="F8" s="21"/>
      <c r="H8" s="20"/>
      <c r="R8" s="40"/>
    </row>
    <row r="9" spans="1:18" ht="15">
      <c r="A9" s="18" t="s">
        <v>9</v>
      </c>
      <c r="B9" s="31">
        <v>1888.3220852251775</v>
      </c>
      <c r="C9" s="31">
        <v>2028.2608455726293</v>
      </c>
      <c r="D9" s="34">
        <f t="shared" si="0"/>
        <v>7.410746368025688</v>
      </c>
      <c r="F9" s="21"/>
      <c r="H9" s="20"/>
      <c r="R9" s="40"/>
    </row>
    <row r="10" spans="1:18" ht="15">
      <c r="A10" s="18" t="s">
        <v>10</v>
      </c>
      <c r="B10" s="31">
        <v>1914.0969679696445</v>
      </c>
      <c r="C10" s="31">
        <v>1790.2953123448208</v>
      </c>
      <c r="D10" s="34">
        <f t="shared" si="0"/>
        <v>-6.467888393143681</v>
      </c>
      <c r="F10" s="21"/>
      <c r="H10" s="20"/>
      <c r="R10" s="40"/>
    </row>
    <row r="11" spans="1:18" ht="15">
      <c r="A11" s="18" t="s">
        <v>11</v>
      </c>
      <c r="B11" s="31">
        <v>1757.9796352858402</v>
      </c>
      <c r="C11" s="31">
        <v>1783.9702545391365</v>
      </c>
      <c r="D11" s="34">
        <f t="shared" si="0"/>
        <v>1.4784368789954883</v>
      </c>
      <c r="F11" s="21"/>
      <c r="H11" s="20"/>
      <c r="R11" s="40"/>
    </row>
    <row r="12" spans="1:18" ht="15">
      <c r="A12" s="18" t="s">
        <v>12</v>
      </c>
      <c r="B12" s="31">
        <v>1784.8868661413164</v>
      </c>
      <c r="C12" s="31">
        <v>1653.0090524103675</v>
      </c>
      <c r="D12" s="34">
        <f t="shared" si="0"/>
        <v>-7.388581104641712</v>
      </c>
      <c r="F12" s="21"/>
      <c r="H12" s="20"/>
      <c r="R12" s="40"/>
    </row>
    <row r="13" spans="1:18" ht="15">
      <c r="A13" s="18" t="s">
        <v>13</v>
      </c>
      <c r="B13" s="31">
        <v>2025.0122227784418</v>
      </c>
      <c r="C13" s="31">
        <v>1814.978203956757</v>
      </c>
      <c r="D13" s="34">
        <f t="shared" si="0"/>
        <v>-10.371987707486783</v>
      </c>
      <c r="F13" s="21"/>
      <c r="H13" s="20"/>
      <c r="R13" s="40"/>
    </row>
    <row r="14" spans="1:18" ht="15">
      <c r="A14" s="18" t="s">
        <v>14</v>
      </c>
      <c r="B14" s="31">
        <v>1411.395331501506</v>
      </c>
      <c r="C14" s="31">
        <v>703.9917394065874</v>
      </c>
      <c r="D14" s="34">
        <f t="shared" si="0"/>
        <v>-50.120868073323635</v>
      </c>
      <c r="F14" s="21"/>
      <c r="H14" s="20"/>
      <c r="R14" s="40"/>
    </row>
    <row r="15" spans="1:18" ht="15">
      <c r="A15" s="18" t="s">
        <v>15</v>
      </c>
      <c r="B15" s="31">
        <v>1880.2294440695089</v>
      </c>
      <c r="C15" s="31">
        <v>1669.7558357666019</v>
      </c>
      <c r="D15" s="34">
        <f t="shared" si="0"/>
        <v>-11.194038523690205</v>
      </c>
      <c r="F15" s="21"/>
      <c r="H15" s="20"/>
      <c r="R15" s="40"/>
    </row>
    <row r="16" spans="1:18" ht="15">
      <c r="A16" s="18" t="s">
        <v>16</v>
      </c>
      <c r="B16" s="31">
        <v>1915.5932406344414</v>
      </c>
      <c r="C16" s="31">
        <v>1865.7608227848102</v>
      </c>
      <c r="D16" s="34">
        <f t="shared" si="0"/>
        <v>-2.601409150573466</v>
      </c>
      <c r="F16" s="21"/>
      <c r="H16" s="20"/>
      <c r="R16" s="40"/>
    </row>
    <row r="17" spans="1:18" ht="15">
      <c r="A17" s="18" t="s">
        <v>17</v>
      </c>
      <c r="B17" s="31">
        <v>1693.1126571386772</v>
      </c>
      <c r="C17" s="31">
        <v>1590.159236788886</v>
      </c>
      <c r="D17" s="34">
        <f t="shared" si="0"/>
        <v>-6.080718841460926</v>
      </c>
      <c r="F17" s="21"/>
      <c r="H17" s="20"/>
      <c r="R17" s="40"/>
    </row>
    <row r="18" spans="1:18" ht="15">
      <c r="A18" s="18" t="s">
        <v>18</v>
      </c>
      <c r="B18" s="31">
        <v>1779.2834514061042</v>
      </c>
      <c r="C18" s="31">
        <v>1682.6147099591526</v>
      </c>
      <c r="D18" s="34">
        <f t="shared" si="0"/>
        <v>-5.433015260753295</v>
      </c>
      <c r="F18" s="21"/>
      <c r="H18" s="20"/>
      <c r="R18" s="40"/>
    </row>
    <row r="19" spans="1:18" ht="15">
      <c r="A19" s="18" t="s">
        <v>19</v>
      </c>
      <c r="B19" s="31">
        <v>1752.1522330014163</v>
      </c>
      <c r="C19" s="31">
        <v>1445.4483754600628</v>
      </c>
      <c r="D19" s="34">
        <f t="shared" si="0"/>
        <v>-17.504406966737896</v>
      </c>
      <c r="F19" s="21"/>
      <c r="H19" s="20"/>
      <c r="R19" s="40"/>
    </row>
    <row r="20" spans="1:18" ht="15">
      <c r="A20" s="18" t="s">
        <v>25</v>
      </c>
      <c r="B20" s="31">
        <v>1945.4004254278802</v>
      </c>
      <c r="C20" s="31" t="s">
        <v>34</v>
      </c>
      <c r="D20" s="34"/>
      <c r="F20" s="21"/>
      <c r="H20" s="20"/>
      <c r="R20" s="40"/>
    </row>
    <row r="21" spans="1:18" ht="15">
      <c r="A21" s="18" t="s">
        <v>20</v>
      </c>
      <c r="B21" s="31">
        <v>1024.7218119356546</v>
      </c>
      <c r="C21" s="31">
        <v>1356.519543872583</v>
      </c>
      <c r="D21" s="34">
        <f t="shared" si="0"/>
        <v>32.37929827122319</v>
      </c>
      <c r="F21" s="21"/>
      <c r="H21" s="20"/>
      <c r="R21" s="40"/>
    </row>
    <row r="22" spans="1:18" ht="15">
      <c r="A22" s="18" t="s">
        <v>21</v>
      </c>
      <c r="B22" s="31">
        <v>1858.5006412377159</v>
      </c>
      <c r="C22" s="31">
        <v>1795.4697440233267</v>
      </c>
      <c r="D22" s="34">
        <f t="shared" si="0"/>
        <v>-3.3914918195783947</v>
      </c>
      <c r="F22" s="21"/>
      <c r="H22" s="20"/>
      <c r="R22" s="40"/>
    </row>
    <row r="23" spans="1:18" ht="15">
      <c r="A23" s="18" t="s">
        <v>22</v>
      </c>
      <c r="B23" s="31">
        <v>1125.461278553668</v>
      </c>
      <c r="C23" s="31">
        <v>1060.7872323861425</v>
      </c>
      <c r="D23" s="34">
        <f t="shared" si="0"/>
        <v>-5.746447914284382</v>
      </c>
      <c r="F23" s="21"/>
      <c r="H23" s="20"/>
      <c r="R23" s="40"/>
    </row>
    <row r="24" spans="1:18" ht="15.65" thickBot="1">
      <c r="A24" s="19" t="s">
        <v>23</v>
      </c>
      <c r="B24" s="32">
        <v>1492.9031188276206</v>
      </c>
      <c r="C24" s="32">
        <v>1614.5695481101704</v>
      </c>
      <c r="D24" s="35">
        <f t="shared" si="0"/>
        <v>8.149653366528883</v>
      </c>
      <c r="F24" s="21"/>
      <c r="H24" s="20"/>
      <c r="R24" s="40"/>
    </row>
    <row r="25" ht="15.65" customHeight="1" thickBot="1"/>
    <row r="26" spans="1:3" ht="15.65" thickTop="1">
      <c r="A26" s="52" t="s">
        <v>35</v>
      </c>
      <c r="B26" s="53"/>
      <c r="C26" s="54"/>
    </row>
    <row r="27" spans="1:3" ht="15">
      <c r="A27" s="55"/>
      <c r="B27" s="56"/>
      <c r="C27" s="57"/>
    </row>
    <row r="28" spans="1:3" ht="15.65" thickBot="1">
      <c r="A28" s="58"/>
      <c r="B28" s="59"/>
      <c r="C28" s="60"/>
    </row>
    <row r="29" ht="15.65" thickTop="1"/>
  </sheetData>
  <mergeCells count="1">
    <mergeCell ref="A26:C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zoomScale="80" zoomScaleNormal="80" workbookViewId="0" topLeftCell="A1">
      <selection activeCell="J30" sqref="J30"/>
    </sheetView>
  </sheetViews>
  <sheetFormatPr defaultColWidth="9.140625" defaultRowHeight="15"/>
  <cols>
    <col min="1" max="1" width="16.7109375" style="0" customWidth="1"/>
    <col min="2" max="2" width="26.421875" style="0" bestFit="1" customWidth="1"/>
    <col min="3" max="3" width="18.7109375" style="13" customWidth="1"/>
    <col min="4" max="4" width="15.28125" style="13" customWidth="1"/>
    <col min="5" max="5" width="13.8515625" style="13" customWidth="1"/>
  </cols>
  <sheetData>
    <row r="1" ht="15">
      <c r="A1" s="4" t="s">
        <v>41</v>
      </c>
    </row>
    <row r="2" ht="15">
      <c r="A2" s="27" t="s">
        <v>28</v>
      </c>
    </row>
    <row r="4" ht="15">
      <c r="A4" s="4" t="s">
        <v>44</v>
      </c>
    </row>
    <row r="5" spans="1:7" ht="15.65" thickBot="1">
      <c r="A5" s="12"/>
      <c r="G5" s="27" t="s">
        <v>51</v>
      </c>
    </row>
    <row r="6" spans="1:5" ht="42.3" customHeight="1">
      <c r="A6" s="15" t="s">
        <v>33</v>
      </c>
      <c r="B6" s="16" t="s">
        <v>29</v>
      </c>
      <c r="C6" s="16" t="s">
        <v>56</v>
      </c>
      <c r="D6" s="17" t="s">
        <v>61</v>
      </c>
      <c r="E6" s="36"/>
    </row>
    <row r="7" spans="1:5" ht="15">
      <c r="A7" s="18" t="s">
        <v>7</v>
      </c>
      <c r="B7" s="30">
        <v>30133.26015225206</v>
      </c>
      <c r="C7" s="30">
        <v>19402.243795620438</v>
      </c>
      <c r="D7" s="34">
        <f>(C7-B7)/B7*100</f>
        <v>-35.61186643068763</v>
      </c>
      <c r="E7" s="37"/>
    </row>
    <row r="8" spans="1:5" ht="15">
      <c r="A8" s="18" t="s">
        <v>8</v>
      </c>
      <c r="B8" s="31">
        <v>19211.385934283386</v>
      </c>
      <c r="C8" s="31">
        <v>19862.14634977255</v>
      </c>
      <c r="D8" s="34">
        <f aca="true" t="shared" si="0" ref="D8:D24">(C8-B8)/B8*100</f>
        <v>3.3873683955713925</v>
      </c>
      <c r="E8" s="37"/>
    </row>
    <row r="9" spans="1:5" ht="15">
      <c r="A9" s="18" t="s">
        <v>9</v>
      </c>
      <c r="B9" s="31">
        <v>41084.11089212706</v>
      </c>
      <c r="C9" s="31">
        <v>27499.585066644027</v>
      </c>
      <c r="D9" s="34">
        <f t="shared" si="0"/>
        <v>-33.06515713861105</v>
      </c>
      <c r="E9" s="37"/>
    </row>
    <row r="10" spans="1:5" ht="15">
      <c r="A10" s="18" t="s">
        <v>10</v>
      </c>
      <c r="B10" s="31">
        <v>23072.911810272006</v>
      </c>
      <c r="C10" s="31">
        <v>15099.760850134075</v>
      </c>
      <c r="D10" s="34">
        <f t="shared" si="0"/>
        <v>-34.55632746183472</v>
      </c>
      <c r="E10" s="37"/>
    </row>
    <row r="11" spans="1:5" ht="15">
      <c r="A11" s="18" t="s">
        <v>11</v>
      </c>
      <c r="B11" s="31">
        <v>13140.78995029372</v>
      </c>
      <c r="C11" s="31">
        <v>15457.090973851098</v>
      </c>
      <c r="D11" s="34">
        <f t="shared" si="0"/>
        <v>17.626801983130434</v>
      </c>
      <c r="E11" s="37"/>
    </row>
    <row r="12" spans="1:5" ht="15">
      <c r="A12" s="18" t="s">
        <v>12</v>
      </c>
      <c r="B12" s="31">
        <v>15789.196901317828</v>
      </c>
      <c r="C12" s="31">
        <v>16359.922521174298</v>
      </c>
      <c r="D12" s="34">
        <f t="shared" si="0"/>
        <v>3.614658955889233</v>
      </c>
      <c r="E12" s="37"/>
    </row>
    <row r="13" spans="1:5" ht="15">
      <c r="A13" s="18" t="s">
        <v>13</v>
      </c>
      <c r="B13" s="31">
        <v>25456.48391444178</v>
      </c>
      <c r="C13" s="31">
        <v>26674.42007946367</v>
      </c>
      <c r="D13" s="34">
        <f t="shared" si="0"/>
        <v>4.784384870728131</v>
      </c>
      <c r="E13" s="37"/>
    </row>
    <row r="14" spans="1:5" ht="15">
      <c r="A14" s="18" t="s">
        <v>14</v>
      </c>
      <c r="B14" s="31">
        <v>4323.5178371584225</v>
      </c>
      <c r="C14" s="31">
        <v>5726.024658379458</v>
      </c>
      <c r="D14" s="34">
        <f t="shared" si="0"/>
        <v>32.439020123086046</v>
      </c>
      <c r="E14" s="37"/>
    </row>
    <row r="15" spans="1:5" ht="15">
      <c r="A15" s="18" t="s">
        <v>15</v>
      </c>
      <c r="B15" s="31">
        <v>28428.685501658176</v>
      </c>
      <c r="C15" s="31">
        <v>23787.863138834968</v>
      </c>
      <c r="D15" s="34">
        <f t="shared" si="0"/>
        <v>-16.324435269975883</v>
      </c>
      <c r="E15" s="37"/>
    </row>
    <row r="16" spans="1:5" ht="15">
      <c r="A16" s="18" t="s">
        <v>16</v>
      </c>
      <c r="B16" s="31"/>
      <c r="C16" s="31">
        <v>37241.016898734175</v>
      </c>
      <c r="D16" s="34"/>
      <c r="E16" s="37"/>
    </row>
    <row r="17" spans="1:5" ht="15">
      <c r="A17" s="18" t="s">
        <v>17</v>
      </c>
      <c r="B17" s="31">
        <v>16203.002214968525</v>
      </c>
      <c r="C17" s="31">
        <v>17308.815440077375</v>
      </c>
      <c r="D17" s="34">
        <f t="shared" si="0"/>
        <v>6.8247427880204</v>
      </c>
      <c r="E17" s="37"/>
    </row>
    <row r="18" spans="1:5" ht="15">
      <c r="A18" s="18" t="s">
        <v>18</v>
      </c>
      <c r="B18" s="31">
        <v>20906.59468769672</v>
      </c>
      <c r="C18" s="31">
        <v>19606.379046404083</v>
      </c>
      <c r="D18" s="34">
        <f t="shared" si="0"/>
        <v>-6.219165104194606</v>
      </c>
      <c r="E18" s="37"/>
    </row>
    <row r="19" spans="1:5" ht="15">
      <c r="A19" s="18" t="s">
        <v>19</v>
      </c>
      <c r="B19" s="31">
        <v>11483.315529533596</v>
      </c>
      <c r="C19" s="31">
        <v>11369.695834450484</v>
      </c>
      <c r="D19" s="34">
        <f t="shared" si="0"/>
        <v>-0.9894328409847972</v>
      </c>
      <c r="E19" s="37"/>
    </row>
    <row r="20" spans="1:5" ht="15">
      <c r="A20" s="18" t="s">
        <v>25</v>
      </c>
      <c r="B20" s="31"/>
      <c r="C20" s="31" t="s">
        <v>34</v>
      </c>
      <c r="D20" s="34"/>
      <c r="E20" s="37"/>
    </row>
    <row r="21" spans="1:5" ht="15">
      <c r="A21" s="18" t="s">
        <v>20</v>
      </c>
      <c r="B21" s="31"/>
      <c r="C21" s="31">
        <v>18002.05286539741</v>
      </c>
      <c r="D21" s="34"/>
      <c r="E21" s="37"/>
    </row>
    <row r="22" spans="1:5" ht="15">
      <c r="A22" s="18" t="s">
        <v>21</v>
      </c>
      <c r="B22" s="31"/>
      <c r="C22" s="31">
        <v>17529.19480892531</v>
      </c>
      <c r="D22" s="34"/>
      <c r="E22" s="37"/>
    </row>
    <row r="23" spans="1:5" ht="15">
      <c r="A23" s="18" t="s">
        <v>22</v>
      </c>
      <c r="B23" s="31"/>
      <c r="C23" s="31">
        <v>9787.795095367848</v>
      </c>
      <c r="D23" s="34"/>
      <c r="E23" s="37"/>
    </row>
    <row r="24" spans="1:5" ht="15.65" thickBot="1">
      <c r="A24" s="19" t="s">
        <v>23</v>
      </c>
      <c r="B24" s="32">
        <v>15152.376008064517</v>
      </c>
      <c r="C24" s="32">
        <v>14292.736568498867</v>
      </c>
      <c r="D24" s="35">
        <f t="shared" si="0"/>
        <v>-5.673297964016506</v>
      </c>
      <c r="E24" s="37"/>
    </row>
    <row r="25" ht="15">
      <c r="A25" s="22"/>
    </row>
    <row r="26" ht="15.65" thickBot="1"/>
    <row r="27" spans="1:3" ht="15.65" thickTop="1">
      <c r="A27" s="61" t="s">
        <v>59</v>
      </c>
      <c r="B27" s="62"/>
      <c r="C27" s="63"/>
    </row>
    <row r="28" spans="1:3" ht="15">
      <c r="A28" s="64"/>
      <c r="B28" s="65"/>
      <c r="C28" s="66"/>
    </row>
    <row r="29" spans="1:3" ht="15.65" thickBot="1">
      <c r="A29" s="67"/>
      <c r="B29" s="68"/>
      <c r="C29" s="69"/>
    </row>
    <row r="30" ht="15.65" thickTop="1"/>
  </sheetData>
  <mergeCells count="1">
    <mergeCell ref="A27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zoomScale="90" zoomScaleNormal="90" workbookViewId="0" topLeftCell="A4">
      <selection activeCell="F27" sqref="F27"/>
    </sheetView>
  </sheetViews>
  <sheetFormatPr defaultColWidth="9.140625" defaultRowHeight="15"/>
  <cols>
    <col min="1" max="1" width="11.8515625" style="0" customWidth="1"/>
    <col min="2" max="2" width="22.140625" style="0" customWidth="1"/>
    <col min="3" max="3" width="18.7109375" style="13" customWidth="1"/>
  </cols>
  <sheetData>
    <row r="1" ht="15">
      <c r="A1" s="4" t="s">
        <v>47</v>
      </c>
    </row>
    <row r="2" ht="15">
      <c r="A2" s="27" t="s">
        <v>45</v>
      </c>
    </row>
    <row r="3" ht="15">
      <c r="A3" s="14"/>
    </row>
    <row r="4" spans="1:6" ht="15">
      <c r="A4" s="27" t="s">
        <v>46</v>
      </c>
      <c r="F4" s="27" t="s">
        <v>48</v>
      </c>
    </row>
    <row r="5" ht="15.65" thickBot="1">
      <c r="A5" s="12"/>
    </row>
    <row r="6" spans="1:5" ht="53.4" customHeight="1">
      <c r="A6" s="15" t="s">
        <v>33</v>
      </c>
      <c r="B6" s="16" t="s">
        <v>54</v>
      </c>
      <c r="C6" s="16" t="s">
        <v>58</v>
      </c>
      <c r="E6" s="27" t="s">
        <v>48</v>
      </c>
    </row>
    <row r="7" spans="1:3" ht="15">
      <c r="A7" s="18" t="s">
        <v>7</v>
      </c>
      <c r="B7" s="28">
        <v>0.04373058987874995</v>
      </c>
      <c r="C7" s="29">
        <v>-0.057261276692799484</v>
      </c>
    </row>
    <row r="8" spans="1:3" ht="15.05" customHeight="1">
      <c r="A8" s="18" t="s">
        <v>8</v>
      </c>
      <c r="B8" s="28">
        <v>0.021896927617999495</v>
      </c>
      <c r="C8" s="28">
        <v>-0.012885024298463832</v>
      </c>
    </row>
    <row r="9" spans="1:3" ht="15">
      <c r="A9" s="18" t="s">
        <v>9</v>
      </c>
      <c r="B9" s="28">
        <v>-0.009865591464875006</v>
      </c>
      <c r="C9" s="28">
        <v>-0.04663037818328178</v>
      </c>
    </row>
    <row r="10" spans="1:3" ht="15">
      <c r="A10" s="18" t="s">
        <v>10</v>
      </c>
      <c r="B10" s="28">
        <v>0.012028712999249958</v>
      </c>
      <c r="C10" s="28">
        <v>-0.08066505570324761</v>
      </c>
    </row>
    <row r="11" spans="1:3" ht="15">
      <c r="A11" s="18" t="s">
        <v>11</v>
      </c>
      <c r="B11" s="28">
        <v>-0.034771352143875</v>
      </c>
      <c r="C11" s="28">
        <v>-0.02939038930204796</v>
      </c>
    </row>
    <row r="12" spans="1:3" ht="15">
      <c r="A12" s="18" t="s">
        <v>12</v>
      </c>
      <c r="B12" s="28">
        <v>0.011932542777562505</v>
      </c>
      <c r="C12" s="28">
        <v>-0.020542003785975455</v>
      </c>
    </row>
    <row r="13" spans="1:3" ht="15">
      <c r="A13" s="18" t="s">
        <v>13</v>
      </c>
      <c r="B13" s="28">
        <v>0.06648965158187503</v>
      </c>
      <c r="C13" s="28">
        <v>-0.032343942523358316</v>
      </c>
    </row>
    <row r="14" spans="1:3" ht="15">
      <c r="A14" s="18" t="s">
        <v>14</v>
      </c>
      <c r="B14" s="28">
        <v>0.11051047600893749</v>
      </c>
      <c r="C14" s="28">
        <v>0.02186083045484072</v>
      </c>
    </row>
    <row r="15" spans="1:3" ht="15">
      <c r="A15" s="18" t="s">
        <v>15</v>
      </c>
      <c r="B15" s="28">
        <v>0.05029478836187501</v>
      </c>
      <c r="C15" s="28">
        <v>-0.026499366574189748</v>
      </c>
    </row>
    <row r="16" spans="1:3" ht="15">
      <c r="A16" s="18" t="s">
        <v>16</v>
      </c>
      <c r="B16" s="28">
        <v>0.03375363852937496</v>
      </c>
      <c r="C16" s="28">
        <v>-0.025137579103012953</v>
      </c>
    </row>
    <row r="17" spans="1:3" ht="15">
      <c r="A17" s="18" t="s">
        <v>17</v>
      </c>
      <c r="B17" s="28">
        <v>0.11104379591825003</v>
      </c>
      <c r="C17" s="28">
        <v>-0.05554076176160244</v>
      </c>
    </row>
    <row r="18" spans="1:3" ht="15">
      <c r="A18" s="18" t="s">
        <v>18</v>
      </c>
      <c r="B18" s="28">
        <v>0.04369659617271038</v>
      </c>
      <c r="C18" s="28">
        <v>-0.022149232019876258</v>
      </c>
    </row>
    <row r="19" spans="1:3" ht="15">
      <c r="A19" s="18" t="s">
        <v>19</v>
      </c>
      <c r="B19" s="28">
        <v>0.03341097479712496</v>
      </c>
      <c r="C19" s="28">
        <v>-0.022367770136181686</v>
      </c>
    </row>
    <row r="20" spans="1:3" ht="15">
      <c r="A20" s="18" t="s">
        <v>25</v>
      </c>
      <c r="B20" s="28">
        <v>0.016480814367374974</v>
      </c>
      <c r="C20" s="28"/>
    </row>
    <row r="21" spans="1:3" ht="15">
      <c r="A21" s="18" t="s">
        <v>20</v>
      </c>
      <c r="B21" s="28">
        <v>0.004318803061874987</v>
      </c>
      <c r="C21" s="28">
        <v>-0.029548951572043042</v>
      </c>
    </row>
    <row r="22" spans="1:3" ht="15">
      <c r="A22" s="18" t="s">
        <v>21</v>
      </c>
      <c r="B22" s="28">
        <v>0.013035747386062502</v>
      </c>
      <c r="C22" s="28">
        <v>-0.0080779891353156</v>
      </c>
    </row>
    <row r="23" spans="1:3" ht="15">
      <c r="A23" s="18" t="s">
        <v>22</v>
      </c>
      <c r="B23" s="28">
        <v>0.03180869312775003</v>
      </c>
      <c r="C23" s="28">
        <v>-0.047824163494993355</v>
      </c>
    </row>
    <row r="24" spans="1:3" ht="15.65" thickBot="1">
      <c r="A24" s="19" t="s">
        <v>23</v>
      </c>
      <c r="B24" s="38">
        <v>0.041179487745624965</v>
      </c>
      <c r="C24" s="38">
        <v>-0.02901799529003249</v>
      </c>
    </row>
    <row r="25" ht="15.65" thickBot="1"/>
    <row r="26" spans="1:3" ht="15.65" thickTop="1">
      <c r="A26" s="52" t="s">
        <v>52</v>
      </c>
      <c r="B26" s="53"/>
      <c r="C26" s="54"/>
    </row>
    <row r="27" spans="1:3" ht="15">
      <c r="A27" s="55"/>
      <c r="B27" s="56"/>
      <c r="C27" s="57"/>
    </row>
    <row r="28" spans="1:3" ht="15.65" thickBot="1">
      <c r="A28" s="58"/>
      <c r="B28" s="59"/>
      <c r="C28" s="60"/>
    </row>
    <row r="29" ht="15.65" thickTop="1"/>
  </sheetData>
  <mergeCells count="1">
    <mergeCell ref="A26:C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"/>
  <sheetViews>
    <sheetView zoomScale="80" zoomScaleNormal="80" workbookViewId="0" topLeftCell="A1">
      <selection activeCell="M27" sqref="M27"/>
    </sheetView>
  </sheetViews>
  <sheetFormatPr defaultColWidth="9.140625" defaultRowHeight="15"/>
  <cols>
    <col min="1" max="1" width="16.28125" style="0" customWidth="1"/>
    <col min="2" max="2" width="22.140625" style="0" customWidth="1"/>
    <col min="3" max="3" width="18.7109375" style="13" customWidth="1"/>
    <col min="4" max="4" width="13.8515625" style="13" bestFit="1" customWidth="1"/>
  </cols>
  <sheetData>
    <row r="1" ht="15">
      <c r="A1" s="4" t="s">
        <v>30</v>
      </c>
    </row>
    <row r="2" ht="15">
      <c r="A2" s="27" t="s">
        <v>31</v>
      </c>
    </row>
    <row r="4" spans="1:6" ht="15">
      <c r="A4" s="27" t="s">
        <v>49</v>
      </c>
      <c r="F4" s="27" t="s">
        <v>50</v>
      </c>
    </row>
    <row r="5" ht="15.65" thickBot="1">
      <c r="A5" s="12"/>
    </row>
    <row r="6" spans="1:4" ht="53.4" customHeight="1">
      <c r="A6" s="15" t="s">
        <v>33</v>
      </c>
      <c r="B6" s="16" t="s">
        <v>32</v>
      </c>
      <c r="C6" s="16" t="s">
        <v>57</v>
      </c>
      <c r="D6" s="17" t="s">
        <v>62</v>
      </c>
    </row>
    <row r="7" spans="1:5" ht="15">
      <c r="A7" s="18" t="s">
        <v>7</v>
      </c>
      <c r="B7" s="30">
        <v>32029.83597878728</v>
      </c>
      <c r="C7" s="30">
        <v>25136.103406326034</v>
      </c>
      <c r="D7" s="34">
        <f>(C7-B7)/B7*100</f>
        <v>-21.522846938794277</v>
      </c>
      <c r="E7" s="20"/>
    </row>
    <row r="8" spans="1:5" ht="15">
      <c r="A8" s="18" t="s">
        <v>8</v>
      </c>
      <c r="B8" s="30">
        <v>22017.12369838735</v>
      </c>
      <c r="C8" s="31">
        <v>25263.96269012645</v>
      </c>
      <c r="D8" s="34">
        <f aca="true" t="shared" si="0" ref="D8:D24">(C8-B8)/B8*100</f>
        <v>14.746880819754468</v>
      </c>
      <c r="E8" s="20"/>
    </row>
    <row r="9" spans="1:5" ht="15">
      <c r="A9" s="18" t="s">
        <v>9</v>
      </c>
      <c r="B9" s="30">
        <v>42238.77510991144</v>
      </c>
      <c r="C9" s="31">
        <v>36582.566601579085</v>
      </c>
      <c r="D9" s="34">
        <f t="shared" si="0"/>
        <v>-13.391033460639132</v>
      </c>
      <c r="E9" s="20"/>
    </row>
    <row r="10" spans="1:5" ht="15">
      <c r="A10" s="18" t="s">
        <v>10</v>
      </c>
      <c r="B10" s="30">
        <v>35045.72652939682</v>
      </c>
      <c r="C10" s="31">
        <v>18933.199175687754</v>
      </c>
      <c r="D10" s="34">
        <f t="shared" si="0"/>
        <v>-45.9757264275679</v>
      </c>
      <c r="E10" s="20"/>
    </row>
    <row r="11" spans="1:5" ht="15">
      <c r="A11" s="18" t="s">
        <v>11</v>
      </c>
      <c r="B11" s="30">
        <v>12825.847140664386</v>
      </c>
      <c r="C11" s="31">
        <v>19755.501103292503</v>
      </c>
      <c r="D11" s="34">
        <f t="shared" si="0"/>
        <v>54.02882076036622</v>
      </c>
      <c r="E11" s="20"/>
    </row>
    <row r="12" spans="1:5" ht="15">
      <c r="A12" s="18" t="s">
        <v>12</v>
      </c>
      <c r="B12" s="30">
        <v>15461.70288291162</v>
      </c>
      <c r="C12" s="31">
        <v>20642.398267846907</v>
      </c>
      <c r="D12" s="34">
        <f t="shared" si="0"/>
        <v>33.5066287598957</v>
      </c>
      <c r="E12" s="20"/>
    </row>
    <row r="13" spans="1:5" ht="15">
      <c r="A13" s="18" t="s">
        <v>13</v>
      </c>
      <c r="B13" s="30">
        <v>32074.80229849256</v>
      </c>
      <c r="C13" s="31">
        <v>32969.936860260976</v>
      </c>
      <c r="D13" s="34">
        <f t="shared" si="0"/>
        <v>2.7907718758113305</v>
      </c>
      <c r="E13" s="20"/>
    </row>
    <row r="14" spans="1:5" ht="15">
      <c r="A14" s="18" t="s">
        <v>14</v>
      </c>
      <c r="B14" s="30">
        <v>6870.490567413053</v>
      </c>
      <c r="C14" s="31">
        <v>7147.300607930315</v>
      </c>
      <c r="D14" s="34">
        <f t="shared" si="0"/>
        <v>4.028970534217458</v>
      </c>
      <c r="E14" s="20"/>
    </row>
    <row r="15" spans="1:5" ht="15">
      <c r="A15" s="18" t="s">
        <v>15</v>
      </c>
      <c r="B15" s="30">
        <v>30491.42929083005</v>
      </c>
      <c r="C15" s="31">
        <v>29567.558634977082</v>
      </c>
      <c r="D15" s="34">
        <f t="shared" si="0"/>
        <v>-3.0299355502197143</v>
      </c>
      <c r="E15" s="20"/>
    </row>
    <row r="16" spans="1:5" ht="15">
      <c r="A16" s="18" t="s">
        <v>16</v>
      </c>
      <c r="B16" s="30">
        <v>44981.265528727374</v>
      </c>
      <c r="C16" s="31">
        <v>48156.41449367088</v>
      </c>
      <c r="D16" s="34">
        <f t="shared" si="0"/>
        <v>7.058825330104806</v>
      </c>
      <c r="E16" s="20"/>
    </row>
    <row r="17" spans="1:5" ht="15">
      <c r="A17" s="18" t="s">
        <v>17</v>
      </c>
      <c r="B17" s="30">
        <v>14492.12684300821</v>
      </c>
      <c r="C17" s="31">
        <v>21397.398223863536</v>
      </c>
      <c r="D17" s="34">
        <f t="shared" si="0"/>
        <v>47.64843321935735</v>
      </c>
      <c r="E17" s="20"/>
    </row>
    <row r="18" spans="1:5" ht="15">
      <c r="A18" s="18" t="s">
        <v>18</v>
      </c>
      <c r="B18" s="30">
        <v>19595.02288658852</v>
      </c>
      <c r="C18" s="31">
        <v>24429.61183960355</v>
      </c>
      <c r="D18" s="34">
        <f t="shared" si="0"/>
        <v>24.67253537286748</v>
      </c>
      <c r="E18" s="20"/>
    </row>
    <row r="19" spans="1:5" ht="15">
      <c r="A19" s="18" t="s">
        <v>19</v>
      </c>
      <c r="B19" s="30">
        <v>12625.31213688011</v>
      </c>
      <c r="C19" s="31">
        <v>14634.26391157043</v>
      </c>
      <c r="D19" s="34">
        <f t="shared" si="0"/>
        <v>15.912095898381173</v>
      </c>
      <c r="E19" s="20"/>
    </row>
    <row r="20" spans="1:5" ht="15">
      <c r="A20" s="18" t="s">
        <v>25</v>
      </c>
      <c r="B20" s="30">
        <v>28919.93166111455</v>
      </c>
      <c r="C20" s="31" t="s">
        <v>34</v>
      </c>
      <c r="D20" s="34"/>
      <c r="E20" s="20"/>
    </row>
    <row r="21" spans="1:5" ht="15">
      <c r="A21" s="18" t="s">
        <v>20</v>
      </c>
      <c r="B21" s="30">
        <v>21788.803610763356</v>
      </c>
      <c r="C21" s="31">
        <v>21949.799132553653</v>
      </c>
      <c r="D21" s="34">
        <f t="shared" si="0"/>
        <v>0.7388910592170723</v>
      </c>
      <c r="E21" s="20"/>
    </row>
    <row r="22" spans="1:5" ht="15">
      <c r="A22" s="18" t="s">
        <v>21</v>
      </c>
      <c r="B22" s="30">
        <v>22529.20960569147</v>
      </c>
      <c r="C22" s="31">
        <v>21366.95106471771</v>
      </c>
      <c r="D22" s="34">
        <f t="shared" si="0"/>
        <v>-5.158896212142946</v>
      </c>
      <c r="E22" s="20"/>
    </row>
    <row r="23" spans="1:5" ht="15">
      <c r="A23" s="18" t="s">
        <v>22</v>
      </c>
      <c r="B23" s="30">
        <v>11842.831164523119</v>
      </c>
      <c r="C23" s="31">
        <v>12309.45545607889</v>
      </c>
      <c r="D23" s="34">
        <f t="shared" si="0"/>
        <v>3.9401413823546663</v>
      </c>
      <c r="E23" s="20"/>
    </row>
    <row r="24" spans="1:5" ht="15.65" thickBot="1">
      <c r="A24" s="19" t="s">
        <v>23</v>
      </c>
      <c r="B24" s="33">
        <v>19059.84947955958</v>
      </c>
      <c r="C24" s="32">
        <v>17835.652390604508</v>
      </c>
      <c r="D24" s="35">
        <f t="shared" si="0"/>
        <v>-6.42291058105124</v>
      </c>
      <c r="E24" s="20"/>
    </row>
    <row r="25" ht="15.65" thickBot="1">
      <c r="A25" s="39"/>
    </row>
    <row r="26" spans="1:3" ht="15.65" thickTop="1">
      <c r="A26" s="61" t="s">
        <v>53</v>
      </c>
      <c r="B26" s="62"/>
      <c r="C26" s="63"/>
    </row>
    <row r="27" spans="1:3" ht="15">
      <c r="A27" s="64"/>
      <c r="B27" s="65"/>
      <c r="C27" s="66"/>
    </row>
    <row r="28" spans="1:3" ht="15.65" thickBot="1">
      <c r="A28" s="67"/>
      <c r="B28" s="68"/>
      <c r="C28" s="69"/>
    </row>
    <row r="29" ht="15.65" thickTop="1"/>
  </sheetData>
  <mergeCells count="1">
    <mergeCell ref="A26:C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ZDRENTU Bogdan-Sorin (ESTAT)</dc:creator>
  <cp:keywords/>
  <dc:description/>
  <cp:lastModifiedBy>Kloumpas Menelaos</cp:lastModifiedBy>
  <cp:lastPrinted>2019-02-01T09:20:10Z</cp:lastPrinted>
  <dcterms:created xsi:type="dcterms:W3CDTF">2016-07-21T15:32:48Z</dcterms:created>
  <dcterms:modified xsi:type="dcterms:W3CDTF">2022-12-23T07:51:27Z</dcterms:modified>
  <cp:category/>
  <cp:version/>
  <cp:contentType/>
  <cp:contentStatus/>
</cp:coreProperties>
</file>