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29580" yWindow="780" windowWidth="21600" windowHeight="11265" activeTab="0"/>
  </bookViews>
  <sheets>
    <sheet name="Annex_5_sampling_errors" sheetId="1" r:id="rId1"/>
    <sheet name="Taul1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<sst xmlns="http://schemas.openxmlformats.org/spreadsheetml/2006/main" count="279" uniqueCount="126">
  <si>
    <t>Annex 5: Sampling errors</t>
  </si>
  <si>
    <t>NACE Rev. 2
sections</t>
  </si>
  <si>
    <t>All sizes</t>
  </si>
  <si>
    <t>Estimated value</t>
  </si>
  <si>
    <t>Standard error</t>
  </si>
  <si>
    <t>total economy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</si>
  <si>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</si>
  <si>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</si>
  <si>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</si>
  <si>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</si>
  <si>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</si>
  <si>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</si>
  <si>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</si>
  <si>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</si>
  <si>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</si>
  <si>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</si>
  <si>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</si>
  <si>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</si>
  <si>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</si>
  <si>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</si>
  <si>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</si>
  <si>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</si>
  <si>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</si>
  <si>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</si>
  <si>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Statistics Finland data is based on sizeclass over 20/30 employees in the private sector</t>
  </si>
  <si>
    <t>Local and central government sector data see coverage</t>
  </si>
  <si>
    <t>Sampling errors is calculateds in all sectors data</t>
  </si>
  <si>
    <t xml:space="preserve">*) Size classes in the private sector frame </t>
  </si>
  <si>
    <t>1. 20/30 - 50 employees</t>
  </si>
  <si>
    <t>2. 50 - 100  employees</t>
  </si>
  <si>
    <t>3. 100 - 250 employees</t>
  </si>
  <si>
    <t>4. 250 - 500 employees</t>
  </si>
  <si>
    <t xml:space="preserve">5. Over 500 employees </t>
  </si>
  <si>
    <t>In construction (F), wholesale and retail trade (G), accommodation and food service activities (H), real estate activities (I),</t>
  </si>
  <si>
    <t>professional, scientific and technical activities (M), administrative and support service activities (N) all enterprises with at least 20 employees are covered.</t>
  </si>
  <si>
    <t>In all other industries a comparative threshold of 30 employees is applied.</t>
  </si>
  <si>
    <t>Size 1: 1-9 employees *)</t>
  </si>
  <si>
    <t>Size 2: 10 employees or more *)</t>
  </si>
  <si>
    <t xml:space="preserve">                                  The SURVEYMEANS Procedure</t>
  </si>
  <si>
    <t>tuntikustannus</t>
  </si>
  <si>
    <t>Weights</t>
  </si>
  <si>
    <t>Mean</t>
  </si>
  <si>
    <t>Coeff of</t>
  </si>
  <si>
    <t>Variation</t>
  </si>
  <si>
    <t>Std Error</t>
  </si>
  <si>
    <t>of sum</t>
  </si>
  <si>
    <t>Sum of</t>
  </si>
  <si>
    <t>151</t>
  </si>
  <si>
    <t>260</t>
  </si>
  <si>
    <t>of Mean</t>
  </si>
  <si>
    <t xml:space="preserve">                                         Data Summary</t>
  </si>
  <si>
    <t xml:space="preserve">                             Number of Observations          2930</t>
  </si>
  <si>
    <t xml:space="preserve">                             Sum of Weights            10072.2848</t>
  </si>
  <si>
    <t xml:space="preserve">                                          Statistics</t>
  </si>
  <si>
    <t xml:space="preserve">                                        Sum of                       Std Error        Coeff of</t>
  </si>
  <si>
    <t>Variable                     N         Weights            Mean         of Mean       Variation</t>
  </si>
  <si>
    <t>ƒƒƒƒƒƒƒƒƒƒƒƒƒƒƒƒƒƒƒƒƒƒƒƒƒƒƒƒƒƒƒƒƒƒƒƒƒƒƒƒƒƒƒƒƒƒƒƒƒƒƒƒƒƒƒƒƒƒƒƒƒƒƒƒƒƒƒƒƒƒƒƒƒƒƒƒƒƒƒƒƒƒƒƒƒƒƒƒƒƒƒƒƒƒ</t>
  </si>
  <si>
    <t xml:space="preserve">                                                     Std Error</t>
  </si>
  <si>
    <t xml:space="preserve">                                Variable                of Sum</t>
  </si>
  <si>
    <t xml:space="preserve">                                ƒƒƒƒƒƒƒƒƒƒƒƒƒƒƒƒƒƒƒƒƒƒƒƒƒƒƒƒƒƒ</t>
  </si>
  <si>
    <t>coeff of</t>
  </si>
  <si>
    <t>std error</t>
  </si>
  <si>
    <t xml:space="preserve">                               Statistics for tolaak08 Domains</t>
  </si>
  <si>
    <t xml:space="preserve">                                              Sum of                   Std Error      Coeff of</t>
  </si>
  <si>
    <t>tolaak08  Variable                   N       Weights          Mean       of Mean     Variation</t>
  </si>
  <si>
    <t>B         tuntikustannus            13     24.624468     34.279217      2.016267      0.058819</t>
  </si>
  <si>
    <t>C         tuntikustannus           508   1474.995634     32.760970      0.413019      0.012607</t>
  </si>
  <si>
    <t>D         tuntikustannus            35     63.386702     40.377142      2.447938      0.060627</t>
  </si>
  <si>
    <t>E         tuntikustannus            92    189.201551     31.965131      0.649597      0.020322</t>
  </si>
  <si>
    <t>F         tuntikustannus           235   1168.584513     33.228576      0.529810      0.015944</t>
  </si>
  <si>
    <t>G         tuntikustannus           207   1064.122367     38.491761      1.219792      0.031690</t>
  </si>
  <si>
    <t>H         tuntikustannus           151    438.726158     31.645772      0.851037      0.026893</t>
  </si>
  <si>
    <t>I         tuntikustannus            85    524.879291     26.473143      1.219986      0.046084</t>
  </si>
  <si>
    <t>L         tuntikustannus            80    201.450288     32.307756      1.680895      0.052028</t>
  </si>
  <si>
    <t>S         tuntikustannus            39    114.933898     41.037646      2.806863      0.068397</t>
  </si>
  <si>
    <t xml:space="preserve">                                                         Std Error</t>
  </si>
  <si>
    <t xml:space="preserve">                            tolaak08  Variable              of Sum</t>
  </si>
  <si>
    <t xml:space="preserve">                            ƒƒƒƒƒƒƒƒƒƒƒƒƒƒƒƒƒƒƒƒƒƒƒƒƒƒƒƒƒƒƒƒƒƒƒƒƒƒ</t>
  </si>
  <si>
    <t xml:space="preserve">                            B         tuntikustannus    144.518752</t>
  </si>
  <si>
    <t xml:space="preserve">                            C         tuntikustannus   1696.522227</t>
  </si>
  <si>
    <t xml:space="preserve">                            D         tuntikustannus    154.592616</t>
  </si>
  <si>
    <t xml:space="preserve">                            E         tuntikustannus    269.915111</t>
  </si>
  <si>
    <t xml:space="preserve">                            F         tuntikustannus   1925.365617</t>
  </si>
  <si>
    <t xml:space="preserve">                            G         tuntikustannus   3299.174440</t>
  </si>
  <si>
    <t xml:space="preserve">                            H         tuntikustannus    747.038458</t>
  </si>
  <si>
    <t xml:space="preserve">                            I         tuntikustannus   1938.699979</t>
  </si>
  <si>
    <t xml:space="preserve">                            J         tuntikustannus   1715.818120</t>
  </si>
  <si>
    <t xml:space="preserve">                            K         tuntikustannus    384.235923</t>
  </si>
  <si>
    <t xml:space="preserve">                            L         tuntikustannus    424.256530</t>
  </si>
  <si>
    <t xml:space="preserve">                            N         tuntikustannus   1561.804244</t>
  </si>
  <si>
    <t xml:space="preserve">                            S         tuntikustannus    531.109442</t>
  </si>
  <si>
    <t>13</t>
  </si>
  <si>
    <t>508</t>
  </si>
  <si>
    <t>35</t>
  </si>
  <si>
    <t>92</t>
  </si>
  <si>
    <t>235</t>
  </si>
  <si>
    <t>207</t>
  </si>
  <si>
    <t>85</t>
  </si>
  <si>
    <t>80</t>
  </si>
  <si>
    <t>39</t>
  </si>
  <si>
    <t>total</t>
  </si>
  <si>
    <t xml:space="preserve">       The SAS System         08:22 Friday, June 30, 2023  18</t>
  </si>
  <si>
    <t xml:space="preserve">                             Number of Strata                  42</t>
  </si>
  <si>
    <t>tuntikustannus            2930           10072       33.052607        0.280915        0.008499</t>
  </si>
  <si>
    <t xml:space="preserve">                                tuntikustannus     6160.471532</t>
  </si>
  <si>
    <t xml:space="preserve">                                        The SAS System         08:22 Friday, June 30, 2023  19</t>
  </si>
  <si>
    <t>J         tuntikustannus           118    556.497428     40.461511      1.062530      0.026260</t>
  </si>
  <si>
    <t>K         tuntikustannus           131    169.067135     43.112085      2.102108      0.048759</t>
  </si>
  <si>
    <t>M         tuntikustannus           190    937.671416     37.222540      0.886140      0.023807</t>
  </si>
  <si>
    <t>N         tuntikustannus           185   1015.306667     25.244119      0.649397      0.025725</t>
  </si>
  <si>
    <t>O         tuntikustannus           246    362.435280     37.063143      0.387925      0.010467</t>
  </si>
  <si>
    <t>P         tuntikustannus           145    343.322151     34.259395      0.631517      0.018433</t>
  </si>
  <si>
    <t>Q         tuntikustannus           260    936.269902     28.530141      1.263807      0.044297</t>
  </si>
  <si>
    <t>R         tuntikustannus           210    486.809985     28.967643      1.812334      0.062564</t>
  </si>
  <si>
    <t xml:space="preserve">                            M         tuntikustannus   2020.729133</t>
  </si>
  <si>
    <t xml:space="preserve">                            O         tuntikustannus    327.265693</t>
  </si>
  <si>
    <t xml:space="preserve">                            P         tuntikustannus    614.731254</t>
  </si>
  <si>
    <t xml:space="preserve">                            Q         tuntikustannus   2130.786752</t>
  </si>
  <si>
    <t xml:space="preserve">                            R         tuntikustannus    972.525650</t>
  </si>
  <si>
    <t>118</t>
  </si>
  <si>
    <t>131</t>
  </si>
  <si>
    <t>190</t>
  </si>
  <si>
    <t>185</t>
  </si>
  <si>
    <t>246</t>
  </si>
  <si>
    <t>145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</si>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</sst>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0" fillId="0" borderId="2" xfId="0" applyNumberForma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64" fontId="0" fillId="0" borderId="0" xfId="0" applyNumberFormat="1"/>
    <xf numFmtId="2" fontId="0" fillId="0" borderId="0" xfId="0" applyNumberFormat="1"/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1" fontId="0" fillId="0" borderId="0" xfId="0" applyNumberFormat="1"/>
    <xf numFmtId="49" fontId="0" fillId="0" borderId="0" xfId="0" applyNumberFormat="1" applyAlignment="1">
      <alignment horizontal="right"/>
    </xf>
    <xf numFmtId="165" fontId="0" fillId="0" borderId="0" xfId="0" applyNumberFormat="1"/>
    <xf numFmtId="14" fontId="0" fillId="0" borderId="0" xfId="0" applyNumberFormat="1"/>
    <xf numFmtId="2" fontId="0" fillId="0" borderId="5" xfId="0" applyNumberFormat="1" applyBorder="1"/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614B1-2468-48FF-BC58-2729C85FA2C8}">
  <dimension ref="B2:H38"/>
  <sheetViews>
    <sheetView tabSelected="1" workbookViewId="0" topLeftCell="A1">
      <selection activeCell="D23" sqref="D23"/>
    </sheetView>
  </sheetViews>
  <sheetFormatPr defaultColWidth="9.140625" defaultRowHeight="15"/>
  <cols>
    <col min="2" max="2" width="13.28125" style="0" customWidth="1"/>
  </cols>
  <sheetData>
    <row r="1" ht="15.75" thickBot="1"/>
    <row r="2" spans="2:8" ht="15.75" thickBot="1">
      <c r="B2" s="31" t="s">
        <v>0</v>
      </c>
      <c r="C2" s="32"/>
      <c r="D2" s="32"/>
      <c r="E2" s="32"/>
      <c r="F2" s="32"/>
      <c r="G2" s="32"/>
      <c r="H2" s="33"/>
    </row>
    <row r="3" spans="2:8" ht="15">
      <c r="B3" s="34" t="s">
        <v>1</v>
      </c>
      <c r="C3" s="36" t="s">
        <v>2</v>
      </c>
      <c r="D3" s="37"/>
      <c r="E3" s="36" t="s">
        <v>36</v>
      </c>
      <c r="F3" s="37"/>
      <c r="G3" s="36" t="s">
        <v>37</v>
      </c>
      <c r="H3" s="38"/>
    </row>
    <row r="4" spans="2:8" ht="24">
      <c r="B4" s="35"/>
      <c r="C4" s="1" t="s">
        <v>3</v>
      </c>
      <c r="D4" s="2" t="s">
        <v>4</v>
      </c>
      <c r="E4" s="1" t="s">
        <v>3</v>
      </c>
      <c r="F4" s="2" t="s">
        <v>4</v>
      </c>
      <c r="G4" s="1" t="s">
        <v>3</v>
      </c>
      <c r="H4" s="3" t="s">
        <v>4</v>
      </c>
    </row>
    <row r="5" spans="2:8" ht="15">
      <c r="B5" s="9" t="s">
        <v>5</v>
      </c>
      <c r="C5" s="30">
        <v>33.052607</v>
      </c>
      <c r="D5" s="4">
        <v>0.280915</v>
      </c>
      <c r="E5" s="6"/>
      <c r="F5" s="6"/>
      <c r="G5" s="5"/>
      <c r="H5" s="7"/>
    </row>
    <row r="6" spans="2:8" ht="15">
      <c r="B6" s="8" t="s">
        <v>6</v>
      </c>
      <c r="C6" s="30">
        <v>34.279217</v>
      </c>
      <c r="D6" s="4">
        <v>2.016267</v>
      </c>
      <c r="E6" s="6"/>
      <c r="F6" s="6"/>
      <c r="G6" s="5"/>
      <c r="H6" s="7"/>
    </row>
    <row r="7" spans="2:8" ht="15">
      <c r="B7" s="8" t="s">
        <v>7</v>
      </c>
      <c r="C7" s="30">
        <v>32.76097</v>
      </c>
      <c r="D7" s="4">
        <v>0.413019</v>
      </c>
      <c r="E7" s="6"/>
      <c r="F7" s="6"/>
      <c r="G7" s="5"/>
      <c r="H7" s="7"/>
    </row>
    <row r="8" spans="2:8" ht="15">
      <c r="B8" s="9" t="s">
        <v>8</v>
      </c>
      <c r="C8" s="30">
        <v>40.377142</v>
      </c>
      <c r="D8" s="4">
        <v>2.447938</v>
      </c>
      <c r="E8" s="6"/>
      <c r="F8" s="6"/>
      <c r="G8" s="5"/>
      <c r="H8" s="7"/>
    </row>
    <row r="9" spans="2:8" ht="15">
      <c r="B9" s="9" t="s">
        <v>9</v>
      </c>
      <c r="C9" s="30">
        <v>31.965131</v>
      </c>
      <c r="D9" s="4">
        <v>0.649597</v>
      </c>
      <c r="E9" s="6"/>
      <c r="F9" s="6"/>
      <c r="G9" s="5"/>
      <c r="H9" s="7"/>
    </row>
    <row r="10" spans="2:8" ht="15">
      <c r="B10" s="9" t="s">
        <v>10</v>
      </c>
      <c r="C10" s="30">
        <v>33.228576</v>
      </c>
      <c r="D10" s="4">
        <v>0.52981</v>
      </c>
      <c r="E10" s="6"/>
      <c r="F10" s="6"/>
      <c r="G10" s="5"/>
      <c r="H10" s="7"/>
    </row>
    <row r="11" spans="2:8" ht="15">
      <c r="B11" s="9" t="s">
        <v>11</v>
      </c>
      <c r="C11" s="30">
        <v>38.491761</v>
      </c>
      <c r="D11" s="4">
        <v>1.219792</v>
      </c>
      <c r="E11" s="6"/>
      <c r="F11" s="6"/>
      <c r="G11" s="5"/>
      <c r="H11" s="7"/>
    </row>
    <row r="12" spans="2:8" ht="15">
      <c r="B12" s="10" t="s">
        <v>12</v>
      </c>
      <c r="C12" s="30">
        <v>31.645772</v>
      </c>
      <c r="D12" s="4">
        <v>0.851037</v>
      </c>
      <c r="E12" s="6"/>
      <c r="F12" s="6"/>
      <c r="G12" s="5"/>
      <c r="H12" s="7"/>
    </row>
    <row r="13" spans="2:8" ht="15">
      <c r="B13" s="9" t="s">
        <v>13</v>
      </c>
      <c r="C13" s="30">
        <v>26.473143</v>
      </c>
      <c r="D13" s="4">
        <v>1.219986</v>
      </c>
      <c r="E13" s="6"/>
      <c r="F13" s="6"/>
      <c r="G13" s="5"/>
      <c r="H13" s="7"/>
    </row>
    <row r="14" spans="2:8" ht="15">
      <c r="B14" s="11" t="s">
        <v>14</v>
      </c>
      <c r="C14" s="30">
        <v>40.461511</v>
      </c>
      <c r="D14" s="4">
        <v>1.06253</v>
      </c>
      <c r="E14" s="6"/>
      <c r="F14" s="6"/>
      <c r="G14" s="5"/>
      <c r="H14" s="7"/>
    </row>
    <row r="15" spans="2:8" ht="15">
      <c r="B15" s="8" t="s">
        <v>15</v>
      </c>
      <c r="C15" s="30">
        <v>43.112085</v>
      </c>
      <c r="D15" s="4">
        <v>2.102108</v>
      </c>
      <c r="E15" s="6"/>
      <c r="F15" s="6"/>
      <c r="G15" s="5"/>
      <c r="H15" s="7"/>
    </row>
    <row r="16" spans="2:8" ht="15">
      <c r="B16" s="8" t="s">
        <v>16</v>
      </c>
      <c r="C16" s="30">
        <v>32.307756</v>
      </c>
      <c r="D16" s="4">
        <v>1.680895</v>
      </c>
      <c r="E16" s="6"/>
      <c r="F16" s="6"/>
      <c r="G16" s="5"/>
      <c r="H16" s="7"/>
    </row>
    <row r="17" spans="2:8" ht="15">
      <c r="B17" s="8" t="s">
        <v>17</v>
      </c>
      <c r="C17" s="30">
        <v>37.22254</v>
      </c>
      <c r="D17" s="4">
        <v>0.88614</v>
      </c>
      <c r="E17" s="6"/>
      <c r="F17" s="6"/>
      <c r="G17" s="5"/>
      <c r="H17" s="7"/>
    </row>
    <row r="18" spans="2:8" ht="15">
      <c r="B18" s="8" t="s">
        <v>18</v>
      </c>
      <c r="C18" s="30">
        <v>25.244119</v>
      </c>
      <c r="D18" s="4">
        <v>0.649397</v>
      </c>
      <c r="E18" s="6"/>
      <c r="F18" s="6"/>
      <c r="G18" s="5"/>
      <c r="H18" s="7"/>
    </row>
    <row r="19" spans="2:8" ht="15">
      <c r="B19" s="8" t="s">
        <v>19</v>
      </c>
      <c r="C19" s="30">
        <v>37.063143</v>
      </c>
      <c r="D19" s="4">
        <v>0.387925</v>
      </c>
      <c r="E19" s="6"/>
      <c r="F19" s="6"/>
      <c r="G19" s="5"/>
      <c r="H19" s="7"/>
    </row>
    <row r="20" spans="2:8" ht="15">
      <c r="B20" s="8" t="s">
        <v>20</v>
      </c>
      <c r="C20" s="30">
        <v>34.259395</v>
      </c>
      <c r="D20" s="4">
        <v>0.631517</v>
      </c>
      <c r="E20" s="6"/>
      <c r="F20" s="6"/>
      <c r="G20" s="5"/>
      <c r="H20" s="7"/>
    </row>
    <row r="21" spans="2:8" ht="15">
      <c r="B21" s="8" t="s">
        <v>21</v>
      </c>
      <c r="C21" s="30">
        <v>28.530141</v>
      </c>
      <c r="D21" s="4">
        <v>1.263807</v>
      </c>
      <c r="E21" s="6"/>
      <c r="F21" s="6"/>
      <c r="G21" s="5"/>
      <c r="H21" s="7"/>
    </row>
    <row r="22" spans="2:8" ht="15">
      <c r="B22" s="8" t="s">
        <v>22</v>
      </c>
      <c r="C22" s="30">
        <v>28.967643</v>
      </c>
      <c r="D22" s="4">
        <v>1.812334</v>
      </c>
      <c r="E22" s="6"/>
      <c r="F22" s="6"/>
      <c r="G22" s="5"/>
      <c r="H22" s="7"/>
    </row>
    <row r="23" spans="2:8" ht="15.75" thickBot="1">
      <c r="B23" s="12" t="s">
        <v>23</v>
      </c>
      <c r="C23" s="30">
        <v>41.037646</v>
      </c>
      <c r="D23" s="4">
        <v>2.806863</v>
      </c>
      <c r="E23" s="14"/>
      <c r="F23" s="14"/>
      <c r="G23" s="13"/>
      <c r="H23" s="15"/>
    </row>
    <row r="25" ht="15">
      <c r="B25" s="17" t="s">
        <v>26</v>
      </c>
    </row>
    <row r="26" ht="15">
      <c r="B26" s="16" t="s">
        <v>24</v>
      </c>
    </row>
    <row r="27" ht="15">
      <c r="B27" s="16" t="s">
        <v>25</v>
      </c>
    </row>
    <row r="29" ht="15">
      <c r="B29" s="18" t="s">
        <v>27</v>
      </c>
    </row>
    <row r="30" ht="15">
      <c r="B30" s="19" t="s">
        <v>28</v>
      </c>
    </row>
    <row r="31" ht="15">
      <c r="B31" s="19" t="s">
        <v>29</v>
      </c>
    </row>
    <row r="32" ht="15">
      <c r="B32" s="19" t="s">
        <v>30</v>
      </c>
    </row>
    <row r="33" ht="15">
      <c r="B33" s="19" t="s">
        <v>31</v>
      </c>
    </row>
    <row r="34" ht="15">
      <c r="B34" s="19" t="s">
        <v>32</v>
      </c>
    </row>
    <row r="36" ht="15">
      <c r="B36" s="20" t="s">
        <v>33</v>
      </c>
    </row>
    <row r="37" ht="15">
      <c r="B37" s="20" t="s">
        <v>34</v>
      </c>
    </row>
    <row r="38" ht="15">
      <c r="B38" s="20" t="s">
        <v>35</v>
      </c>
    </row>
  </sheetData>
  <mergeCells count="5">
    <mergeCell ref="B2:H2"/>
    <mergeCell ref="B3:B4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E3F64-909F-4945-BE12-D8D870AEB341}">
  <dimension ref="A1:AG204"/>
  <sheetViews>
    <sheetView workbookViewId="0" topLeftCell="H52">
      <selection activeCell="AA39" sqref="AA39:AB57"/>
    </sheetView>
  </sheetViews>
  <sheetFormatPr defaultColWidth="9.140625" defaultRowHeight="15"/>
  <cols>
    <col min="12" max="12" width="9.28125" style="0" bestFit="1" customWidth="1"/>
    <col min="13" max="13" width="10.57421875" style="0" bestFit="1" customWidth="1"/>
    <col min="16" max="16" width="16.7109375" style="0" customWidth="1"/>
    <col min="21" max="21" width="9.57421875" style="0" bestFit="1" customWidth="1"/>
    <col min="22" max="24" width="9.28125" style="0" bestFit="1" customWidth="1"/>
    <col min="26" max="26" width="10.57421875" style="0" bestFit="1" customWidth="1"/>
    <col min="27" max="27" width="9.7109375" style="0" bestFit="1" customWidth="1"/>
    <col min="28" max="30" width="9.421875" style="0" bestFit="1" customWidth="1"/>
    <col min="31" max="31" width="9.7109375" style="0" bestFit="1" customWidth="1"/>
    <col min="32" max="32" width="9.28125" style="0" bestFit="1" customWidth="1"/>
    <col min="33" max="33" width="9.57421875" style="0" bestFit="1" customWidth="1"/>
  </cols>
  <sheetData>
    <row r="1" ht="15">
      <c r="A1" t="s">
        <v>101</v>
      </c>
    </row>
    <row r="3" ht="15">
      <c r="A3" t="s">
        <v>38</v>
      </c>
    </row>
    <row r="5" ht="15">
      <c r="A5" t="s">
        <v>50</v>
      </c>
    </row>
    <row r="7" ht="15">
      <c r="A7" t="s">
        <v>102</v>
      </c>
    </row>
    <row r="8" ht="15">
      <c r="A8" t="s">
        <v>51</v>
      </c>
    </row>
    <row r="9" ht="15">
      <c r="A9" t="s">
        <v>52</v>
      </c>
    </row>
    <row r="12" ht="15">
      <c r="A12" t="s">
        <v>53</v>
      </c>
    </row>
    <row r="14" ht="15">
      <c r="A14" t="s">
        <v>54</v>
      </c>
    </row>
    <row r="15" spans="1:13" ht="15">
      <c r="A15" t="s">
        <v>55</v>
      </c>
      <c r="M15" t="s">
        <v>60</v>
      </c>
    </row>
    <row r="16" spans="1:14" ht="15">
      <c r="A16" t="s">
        <v>56</v>
      </c>
      <c r="J16" t="s">
        <v>18</v>
      </c>
      <c r="K16" t="s">
        <v>40</v>
      </c>
      <c r="L16" t="s">
        <v>41</v>
      </c>
      <c r="M16" t="s">
        <v>41</v>
      </c>
      <c r="N16" t="s">
        <v>43</v>
      </c>
    </row>
    <row r="17" spans="1:24" ht="15">
      <c r="A17" t="s">
        <v>103</v>
      </c>
      <c r="I17" t="s">
        <v>39</v>
      </c>
      <c r="J17" s="24">
        <v>2930</v>
      </c>
      <c r="K17" s="24">
        <v>10072</v>
      </c>
      <c r="L17" s="22">
        <v>33.052607</v>
      </c>
      <c r="M17" s="22">
        <v>0.280915</v>
      </c>
      <c r="N17" s="22">
        <v>0.008499</v>
      </c>
      <c r="O17" s="23"/>
      <c r="P17" s="24"/>
      <c r="Q17" s="25"/>
      <c r="R17" s="25"/>
      <c r="S17" s="25"/>
      <c r="U17" s="26"/>
      <c r="V17" s="22"/>
      <c r="W17" s="22"/>
      <c r="X17" s="22"/>
    </row>
    <row r="18" ht="15">
      <c r="A18" t="s">
        <v>56</v>
      </c>
    </row>
    <row r="20" ht="15">
      <c r="A20" t="s">
        <v>53</v>
      </c>
    </row>
    <row r="22" ht="15">
      <c r="A22" t="s">
        <v>57</v>
      </c>
    </row>
    <row r="23" spans="1:11" ht="15">
      <c r="A23" t="s">
        <v>58</v>
      </c>
      <c r="K23" t="s">
        <v>61</v>
      </c>
    </row>
    <row r="24" spans="1:11" ht="15">
      <c r="A24" t="s">
        <v>59</v>
      </c>
      <c r="K24" t="s">
        <v>45</v>
      </c>
    </row>
    <row r="25" spans="1:11" ht="15">
      <c r="A25" t="s">
        <v>104</v>
      </c>
      <c r="I25" t="s">
        <v>39</v>
      </c>
      <c r="K25" s="24">
        <v>6160.471532</v>
      </c>
    </row>
    <row r="26" ht="15">
      <c r="A26" t="s">
        <v>59</v>
      </c>
    </row>
    <row r="30" ht="15">
      <c r="A30" t="s">
        <v>105</v>
      </c>
    </row>
    <row r="32" ht="15">
      <c r="A32" t="s">
        <v>38</v>
      </c>
    </row>
    <row r="34" ht="15">
      <c r="A34" t="s">
        <v>62</v>
      </c>
    </row>
    <row r="36" ht="15">
      <c r="A36" t="s">
        <v>63</v>
      </c>
    </row>
    <row r="37" spans="1:29" ht="15">
      <c r="A37" t="s">
        <v>64</v>
      </c>
      <c r="L37" t="s">
        <v>46</v>
      </c>
      <c r="M37" t="s">
        <v>46</v>
      </c>
      <c r="N37" t="s">
        <v>41</v>
      </c>
      <c r="O37" t="s">
        <v>44</v>
      </c>
      <c r="P37" t="s">
        <v>42</v>
      </c>
      <c r="R37" t="s">
        <v>46</v>
      </c>
      <c r="S37" t="s">
        <v>46</v>
      </c>
      <c r="T37" t="s">
        <v>41</v>
      </c>
      <c r="U37" t="s">
        <v>44</v>
      </c>
      <c r="V37" t="s">
        <v>42</v>
      </c>
      <c r="Y37" t="s">
        <v>46</v>
      </c>
      <c r="Z37" t="s">
        <v>46</v>
      </c>
      <c r="AA37" t="s">
        <v>41</v>
      </c>
      <c r="AB37" t="s">
        <v>44</v>
      </c>
      <c r="AC37" t="s">
        <v>42</v>
      </c>
    </row>
    <row r="38" spans="1:29" ht="15">
      <c r="A38" t="s">
        <v>56</v>
      </c>
      <c r="L38" t="s">
        <v>18</v>
      </c>
      <c r="M38" s="22" t="s">
        <v>40</v>
      </c>
      <c r="N38" s="22"/>
      <c r="O38" s="22" t="s">
        <v>49</v>
      </c>
      <c r="P38" s="22" t="s">
        <v>43</v>
      </c>
      <c r="R38" t="s">
        <v>18</v>
      </c>
      <c r="S38" s="22" t="s">
        <v>40</v>
      </c>
      <c r="T38" s="22"/>
      <c r="U38" s="22" t="s">
        <v>49</v>
      </c>
      <c r="V38" s="22" t="s">
        <v>43</v>
      </c>
      <c r="Y38" t="s">
        <v>18</v>
      </c>
      <c r="Z38" t="s">
        <v>40</v>
      </c>
      <c r="AB38" t="s">
        <v>49</v>
      </c>
      <c r="AC38" t="s">
        <v>43</v>
      </c>
    </row>
    <row r="39" spans="1:29" ht="15">
      <c r="A39" t="s">
        <v>65</v>
      </c>
      <c r="J39" s="23" t="s">
        <v>6</v>
      </c>
      <c r="K39" s="23" t="s">
        <v>39</v>
      </c>
      <c r="L39" s="23" t="s">
        <v>91</v>
      </c>
      <c r="M39" s="23">
        <v>24.624468</v>
      </c>
      <c r="N39" s="23">
        <v>34.279217</v>
      </c>
      <c r="O39" s="23">
        <v>2.016267</v>
      </c>
      <c r="P39" s="23">
        <v>0.058819</v>
      </c>
      <c r="Q39" t="s">
        <v>100</v>
      </c>
      <c r="R39" s="24">
        <v>2930</v>
      </c>
      <c r="S39" s="24">
        <v>10072</v>
      </c>
      <c r="T39" s="22">
        <v>33.052607</v>
      </c>
      <c r="U39" s="22">
        <v>0.280915</v>
      </c>
      <c r="V39" s="22">
        <v>0.008499</v>
      </c>
      <c r="X39" t="s">
        <v>100</v>
      </c>
      <c r="Y39" s="24">
        <v>2930</v>
      </c>
      <c r="Z39" s="22">
        <v>10072</v>
      </c>
      <c r="AA39" s="22">
        <v>33.052607</v>
      </c>
      <c r="AB39" s="22">
        <v>0.280915</v>
      </c>
      <c r="AC39" s="22">
        <v>0.008499</v>
      </c>
    </row>
    <row r="40" spans="1:29" ht="15">
      <c r="A40" t="s">
        <v>66</v>
      </c>
      <c r="J40" s="23" t="s">
        <v>7</v>
      </c>
      <c r="K40" s="23" t="s">
        <v>39</v>
      </c>
      <c r="L40" s="23" t="s">
        <v>92</v>
      </c>
      <c r="M40" s="23">
        <v>1474.995634</v>
      </c>
      <c r="N40" s="23">
        <v>32.76097</v>
      </c>
      <c r="O40" s="23">
        <v>0.413019</v>
      </c>
      <c r="P40" s="23">
        <v>0.012607</v>
      </c>
      <c r="Q40" s="23" t="s">
        <v>6</v>
      </c>
      <c r="R40" s="24">
        <f aca="true" t="shared" si="0" ref="R40:R57">L39*1</f>
        <v>13</v>
      </c>
      <c r="S40" s="22">
        <f aca="true" t="shared" si="1" ref="S40:S57">M39*1</f>
        <v>24.624468</v>
      </c>
      <c r="T40" s="22">
        <f aca="true" t="shared" si="2" ref="T40:T57">N39*1</f>
        <v>34.279217</v>
      </c>
      <c r="U40" s="22">
        <f aca="true" t="shared" si="3" ref="U40:U57">O39*1</f>
        <v>2.016267</v>
      </c>
      <c r="V40" s="22">
        <f aca="true" t="shared" si="4" ref="V40:V57">P39*1</f>
        <v>0.058819</v>
      </c>
      <c r="X40" t="s">
        <v>6</v>
      </c>
      <c r="Y40" s="24">
        <v>13</v>
      </c>
      <c r="Z40" s="22">
        <v>24.624468</v>
      </c>
      <c r="AA40" s="22">
        <v>34.279217</v>
      </c>
      <c r="AB40" s="22">
        <v>2.016267</v>
      </c>
      <c r="AC40" s="22">
        <v>0.058819</v>
      </c>
    </row>
    <row r="41" spans="1:29" ht="15">
      <c r="A41" t="s">
        <v>67</v>
      </c>
      <c r="J41" s="23" t="s">
        <v>8</v>
      </c>
      <c r="K41" s="23" t="s">
        <v>39</v>
      </c>
      <c r="L41" s="23" t="s">
        <v>93</v>
      </c>
      <c r="M41" s="23">
        <v>63.386702</v>
      </c>
      <c r="N41" s="23">
        <v>40.377142</v>
      </c>
      <c r="O41" s="23">
        <v>2.447938</v>
      </c>
      <c r="P41" s="23">
        <v>0.060627</v>
      </c>
      <c r="Q41" s="23" t="s">
        <v>7</v>
      </c>
      <c r="R41" s="24">
        <f t="shared" si="0"/>
        <v>508</v>
      </c>
      <c r="S41" s="22">
        <f t="shared" si="1"/>
        <v>1474.995634</v>
      </c>
      <c r="T41" s="22">
        <f t="shared" si="2"/>
        <v>32.76097</v>
      </c>
      <c r="U41" s="22">
        <f t="shared" si="3"/>
        <v>0.413019</v>
      </c>
      <c r="V41" s="22">
        <f t="shared" si="4"/>
        <v>0.012607</v>
      </c>
      <c r="X41" t="s">
        <v>7</v>
      </c>
      <c r="Y41" s="24">
        <v>508</v>
      </c>
      <c r="Z41" s="22">
        <v>1474.995634</v>
      </c>
      <c r="AA41" s="22">
        <v>32.76097</v>
      </c>
      <c r="AB41" s="22">
        <v>0.413019</v>
      </c>
      <c r="AC41" s="22">
        <v>0.012607</v>
      </c>
    </row>
    <row r="42" spans="1:29" ht="15">
      <c r="A42" t="s">
        <v>68</v>
      </c>
      <c r="J42" s="23" t="s">
        <v>9</v>
      </c>
      <c r="K42" s="23" t="s">
        <v>39</v>
      </c>
      <c r="L42" s="23" t="s">
        <v>94</v>
      </c>
      <c r="M42" s="23">
        <v>189.201551</v>
      </c>
      <c r="N42" s="23">
        <v>31.965131</v>
      </c>
      <c r="O42" s="23">
        <v>0.649597</v>
      </c>
      <c r="P42" s="23">
        <v>0.020322</v>
      </c>
      <c r="Q42" s="23" t="s">
        <v>8</v>
      </c>
      <c r="R42" s="24">
        <f t="shared" si="0"/>
        <v>35</v>
      </c>
      <c r="S42" s="22">
        <f t="shared" si="1"/>
        <v>63.386702</v>
      </c>
      <c r="T42" s="22">
        <f t="shared" si="2"/>
        <v>40.377142</v>
      </c>
      <c r="U42" s="22">
        <f t="shared" si="3"/>
        <v>2.447938</v>
      </c>
      <c r="V42" s="22">
        <f t="shared" si="4"/>
        <v>0.060627</v>
      </c>
      <c r="X42" t="s">
        <v>8</v>
      </c>
      <c r="Y42" s="24">
        <v>35</v>
      </c>
      <c r="Z42" s="22">
        <v>63.386702</v>
      </c>
      <c r="AA42" s="22">
        <v>40.377142</v>
      </c>
      <c r="AB42" s="22">
        <v>2.447938</v>
      </c>
      <c r="AC42" s="22">
        <v>0.060627</v>
      </c>
    </row>
    <row r="43" spans="1:29" ht="15">
      <c r="A43" t="s">
        <v>69</v>
      </c>
      <c r="J43" s="23" t="s">
        <v>10</v>
      </c>
      <c r="K43" s="23" t="s">
        <v>39</v>
      </c>
      <c r="L43" s="23" t="s">
        <v>95</v>
      </c>
      <c r="M43" s="23">
        <v>1168.584513</v>
      </c>
      <c r="N43" s="23">
        <v>33.228576</v>
      </c>
      <c r="O43" s="23">
        <v>0.52981</v>
      </c>
      <c r="P43" s="23">
        <v>0.015944</v>
      </c>
      <c r="Q43" s="23" t="s">
        <v>9</v>
      </c>
      <c r="R43" s="24">
        <f t="shared" si="0"/>
        <v>92</v>
      </c>
      <c r="S43" s="22">
        <f t="shared" si="1"/>
        <v>189.201551</v>
      </c>
      <c r="T43" s="22">
        <f t="shared" si="2"/>
        <v>31.965131</v>
      </c>
      <c r="U43" s="22">
        <f t="shared" si="3"/>
        <v>0.649597</v>
      </c>
      <c r="V43" s="22">
        <f t="shared" si="4"/>
        <v>0.020322</v>
      </c>
      <c r="X43" t="s">
        <v>9</v>
      </c>
      <c r="Y43" s="24">
        <v>92</v>
      </c>
      <c r="Z43" s="22">
        <v>189.201551</v>
      </c>
      <c r="AA43" s="22">
        <v>31.965131</v>
      </c>
      <c r="AB43" s="22">
        <v>0.649597</v>
      </c>
      <c r="AC43" s="22">
        <v>0.020322</v>
      </c>
    </row>
    <row r="44" spans="1:29" ht="15">
      <c r="A44" t="s">
        <v>70</v>
      </c>
      <c r="J44" s="23" t="s">
        <v>11</v>
      </c>
      <c r="K44" s="23" t="s">
        <v>39</v>
      </c>
      <c r="L44" s="23" t="s">
        <v>96</v>
      </c>
      <c r="M44" s="23">
        <v>1064.122367</v>
      </c>
      <c r="N44" s="23">
        <v>38.491761</v>
      </c>
      <c r="O44" s="23">
        <v>1.219792</v>
      </c>
      <c r="P44" s="23">
        <v>0.03169</v>
      </c>
      <c r="Q44" s="23" t="s">
        <v>10</v>
      </c>
      <c r="R44" s="24">
        <f t="shared" si="0"/>
        <v>235</v>
      </c>
      <c r="S44" s="22">
        <f t="shared" si="1"/>
        <v>1168.584513</v>
      </c>
      <c r="T44" s="22">
        <f t="shared" si="2"/>
        <v>33.228576</v>
      </c>
      <c r="U44" s="22">
        <f t="shared" si="3"/>
        <v>0.52981</v>
      </c>
      <c r="V44" s="22">
        <f t="shared" si="4"/>
        <v>0.015944</v>
      </c>
      <c r="X44" t="s">
        <v>10</v>
      </c>
      <c r="Y44" s="24">
        <v>235</v>
      </c>
      <c r="Z44" s="22">
        <v>1168.584513</v>
      </c>
      <c r="AA44" s="22">
        <v>33.228576</v>
      </c>
      <c r="AB44" s="22">
        <v>0.52981</v>
      </c>
      <c r="AC44" s="22">
        <v>0.015944</v>
      </c>
    </row>
    <row r="45" spans="1:29" ht="15">
      <c r="A45" t="s">
        <v>71</v>
      </c>
      <c r="J45" s="23" t="s">
        <v>12</v>
      </c>
      <c r="K45" s="23" t="s">
        <v>39</v>
      </c>
      <c r="L45" s="23" t="s">
        <v>47</v>
      </c>
      <c r="M45" s="23">
        <v>438.726158</v>
      </c>
      <c r="N45" s="23">
        <v>31.645772</v>
      </c>
      <c r="O45" s="23">
        <v>0.851037</v>
      </c>
      <c r="P45" s="23">
        <v>0.026893</v>
      </c>
      <c r="Q45" s="23" t="s">
        <v>11</v>
      </c>
      <c r="R45" s="24">
        <f t="shared" si="0"/>
        <v>207</v>
      </c>
      <c r="S45" s="22">
        <f t="shared" si="1"/>
        <v>1064.122367</v>
      </c>
      <c r="T45" s="22">
        <f t="shared" si="2"/>
        <v>38.491761</v>
      </c>
      <c r="U45" s="22">
        <f t="shared" si="3"/>
        <v>1.219792</v>
      </c>
      <c r="V45" s="22">
        <f t="shared" si="4"/>
        <v>0.03169</v>
      </c>
      <c r="X45" t="s">
        <v>11</v>
      </c>
      <c r="Y45" s="24">
        <v>207</v>
      </c>
      <c r="Z45" s="22">
        <v>1064.122367</v>
      </c>
      <c r="AA45" s="22">
        <v>38.491761</v>
      </c>
      <c r="AB45" s="22">
        <v>1.219792</v>
      </c>
      <c r="AC45" s="22">
        <v>0.03169</v>
      </c>
    </row>
    <row r="46" spans="1:29" ht="15">
      <c r="A46" t="s">
        <v>72</v>
      </c>
      <c r="J46" s="23" t="s">
        <v>13</v>
      </c>
      <c r="K46" s="23" t="s">
        <v>39</v>
      </c>
      <c r="L46" s="23" t="s">
        <v>97</v>
      </c>
      <c r="M46" s="23">
        <v>524.879291</v>
      </c>
      <c r="N46" s="23">
        <v>26.473143</v>
      </c>
      <c r="O46" s="23">
        <v>1.219986</v>
      </c>
      <c r="P46" s="23">
        <v>0.046084</v>
      </c>
      <c r="Q46" s="23" t="s">
        <v>12</v>
      </c>
      <c r="R46" s="24">
        <f t="shared" si="0"/>
        <v>151</v>
      </c>
      <c r="S46" s="22">
        <f t="shared" si="1"/>
        <v>438.726158</v>
      </c>
      <c r="T46" s="22">
        <f t="shared" si="2"/>
        <v>31.645772</v>
      </c>
      <c r="U46" s="22">
        <f t="shared" si="3"/>
        <v>0.851037</v>
      </c>
      <c r="V46" s="22">
        <f t="shared" si="4"/>
        <v>0.026893</v>
      </c>
      <c r="X46" t="s">
        <v>12</v>
      </c>
      <c r="Y46" s="24">
        <v>151</v>
      </c>
      <c r="Z46" s="22">
        <v>438.726158</v>
      </c>
      <c r="AA46" s="22">
        <v>31.645772</v>
      </c>
      <c r="AB46" s="22">
        <v>0.851037</v>
      </c>
      <c r="AC46" s="22">
        <v>0.026893</v>
      </c>
    </row>
    <row r="47" spans="1:29" ht="15">
      <c r="A47" t="s">
        <v>106</v>
      </c>
      <c r="J47" s="23" t="s">
        <v>14</v>
      </c>
      <c r="K47" s="23" t="s">
        <v>39</v>
      </c>
      <c r="L47" s="23" t="s">
        <v>119</v>
      </c>
      <c r="M47" s="23">
        <v>556.497428</v>
      </c>
      <c r="N47" s="23">
        <v>40.461511</v>
      </c>
      <c r="O47" s="23">
        <v>1.06253</v>
      </c>
      <c r="P47" s="23">
        <v>0.02626</v>
      </c>
      <c r="Q47" s="23" t="s">
        <v>13</v>
      </c>
      <c r="R47" s="24">
        <f t="shared" si="0"/>
        <v>85</v>
      </c>
      <c r="S47" s="22">
        <f t="shared" si="1"/>
        <v>524.879291</v>
      </c>
      <c r="T47" s="22">
        <f t="shared" si="2"/>
        <v>26.473143</v>
      </c>
      <c r="U47" s="22">
        <f t="shared" si="3"/>
        <v>1.219986</v>
      </c>
      <c r="V47" s="22">
        <f t="shared" si="4"/>
        <v>0.046084</v>
      </c>
      <c r="X47" t="s">
        <v>13</v>
      </c>
      <c r="Y47" s="24">
        <v>85</v>
      </c>
      <c r="Z47" s="22">
        <v>524.879291</v>
      </c>
      <c r="AA47" s="22">
        <v>26.473143</v>
      </c>
      <c r="AB47" s="22">
        <v>1.219986</v>
      </c>
      <c r="AC47" s="22">
        <v>0.046084</v>
      </c>
    </row>
    <row r="48" spans="1:29" ht="15">
      <c r="A48" t="s">
        <v>107</v>
      </c>
      <c r="J48" s="23" t="s">
        <v>15</v>
      </c>
      <c r="K48" s="23" t="s">
        <v>39</v>
      </c>
      <c r="L48" s="23" t="s">
        <v>120</v>
      </c>
      <c r="M48" s="23">
        <v>169.067135</v>
      </c>
      <c r="N48" s="23">
        <v>43.112085</v>
      </c>
      <c r="O48" s="23">
        <v>2.102108</v>
      </c>
      <c r="P48" s="23">
        <v>0.048759</v>
      </c>
      <c r="Q48" s="23" t="s">
        <v>14</v>
      </c>
      <c r="R48" s="24">
        <f t="shared" si="0"/>
        <v>118</v>
      </c>
      <c r="S48" s="22">
        <f t="shared" si="1"/>
        <v>556.497428</v>
      </c>
      <c r="T48" s="22">
        <f t="shared" si="2"/>
        <v>40.461511</v>
      </c>
      <c r="U48" s="22">
        <f t="shared" si="3"/>
        <v>1.06253</v>
      </c>
      <c r="V48" s="22">
        <f t="shared" si="4"/>
        <v>0.02626</v>
      </c>
      <c r="X48" t="s">
        <v>14</v>
      </c>
      <c r="Y48" s="24">
        <v>118</v>
      </c>
      <c r="Z48" s="22">
        <v>556.497428</v>
      </c>
      <c r="AA48" s="22">
        <v>40.461511</v>
      </c>
      <c r="AB48" s="22">
        <v>1.06253</v>
      </c>
      <c r="AC48" s="22">
        <v>0.02626</v>
      </c>
    </row>
    <row r="49" spans="1:29" ht="15">
      <c r="A49" t="s">
        <v>73</v>
      </c>
      <c r="J49" s="23" t="s">
        <v>16</v>
      </c>
      <c r="K49" s="23" t="s">
        <v>39</v>
      </c>
      <c r="L49" s="23" t="s">
        <v>98</v>
      </c>
      <c r="M49" s="23">
        <v>201.450288</v>
      </c>
      <c r="N49" s="23">
        <v>32.307756</v>
      </c>
      <c r="O49" s="23">
        <v>1.680895</v>
      </c>
      <c r="P49" s="23">
        <v>0.052028</v>
      </c>
      <c r="Q49" s="23" t="s">
        <v>15</v>
      </c>
      <c r="R49" s="24">
        <f t="shared" si="0"/>
        <v>131</v>
      </c>
      <c r="S49" s="22">
        <f t="shared" si="1"/>
        <v>169.067135</v>
      </c>
      <c r="T49" s="22">
        <f t="shared" si="2"/>
        <v>43.112085</v>
      </c>
      <c r="U49" s="22">
        <f t="shared" si="3"/>
        <v>2.102108</v>
      </c>
      <c r="V49" s="22">
        <f t="shared" si="4"/>
        <v>0.048759</v>
      </c>
      <c r="X49" t="s">
        <v>15</v>
      </c>
      <c r="Y49" s="24">
        <v>131</v>
      </c>
      <c r="Z49" s="22">
        <v>169.067135</v>
      </c>
      <c r="AA49" s="22">
        <v>43.112085</v>
      </c>
      <c r="AB49" s="22">
        <v>2.102108</v>
      </c>
      <c r="AC49" s="22">
        <v>0.048759</v>
      </c>
    </row>
    <row r="50" spans="1:29" ht="15">
      <c r="A50" t="s">
        <v>108</v>
      </c>
      <c r="J50" s="23" t="s">
        <v>17</v>
      </c>
      <c r="K50" s="23" t="s">
        <v>39</v>
      </c>
      <c r="L50" s="23" t="s">
        <v>121</v>
      </c>
      <c r="M50" s="23">
        <v>937.671416</v>
      </c>
      <c r="N50" s="23">
        <v>37.22254</v>
      </c>
      <c r="O50" s="23">
        <v>0.88614</v>
      </c>
      <c r="P50" s="23">
        <v>0.023807</v>
      </c>
      <c r="Q50" s="23" t="s">
        <v>16</v>
      </c>
      <c r="R50" s="24">
        <f t="shared" si="0"/>
        <v>80</v>
      </c>
      <c r="S50" s="22">
        <f t="shared" si="1"/>
        <v>201.450288</v>
      </c>
      <c r="T50" s="22">
        <f t="shared" si="2"/>
        <v>32.307756</v>
      </c>
      <c r="U50" s="22">
        <f t="shared" si="3"/>
        <v>1.680895</v>
      </c>
      <c r="V50" s="22">
        <f t="shared" si="4"/>
        <v>0.052028</v>
      </c>
      <c r="X50" t="s">
        <v>16</v>
      </c>
      <c r="Y50" s="24">
        <v>80</v>
      </c>
      <c r="Z50" s="22">
        <v>201.450288</v>
      </c>
      <c r="AA50" s="22">
        <v>32.307756</v>
      </c>
      <c r="AB50" s="22">
        <v>1.680895</v>
      </c>
      <c r="AC50" s="22">
        <v>0.052028</v>
      </c>
    </row>
    <row r="51" spans="1:29" ht="15">
      <c r="A51" t="s">
        <v>109</v>
      </c>
      <c r="J51" s="23" t="s">
        <v>18</v>
      </c>
      <c r="K51" s="23" t="s">
        <v>39</v>
      </c>
      <c r="L51" s="23" t="s">
        <v>122</v>
      </c>
      <c r="M51" s="23">
        <v>1015.306667</v>
      </c>
      <c r="N51" s="23">
        <v>25.244119</v>
      </c>
      <c r="O51" s="23">
        <v>0.649397</v>
      </c>
      <c r="P51" s="23">
        <v>0.025725</v>
      </c>
      <c r="Q51" s="23" t="s">
        <v>17</v>
      </c>
      <c r="R51" s="24">
        <f t="shared" si="0"/>
        <v>190</v>
      </c>
      <c r="S51" s="22">
        <f t="shared" si="1"/>
        <v>937.671416</v>
      </c>
      <c r="T51" s="22">
        <f t="shared" si="2"/>
        <v>37.22254</v>
      </c>
      <c r="U51" s="22">
        <f t="shared" si="3"/>
        <v>0.88614</v>
      </c>
      <c r="V51" s="22">
        <f t="shared" si="4"/>
        <v>0.023807</v>
      </c>
      <c r="X51" t="s">
        <v>17</v>
      </c>
      <c r="Y51" s="24">
        <v>190</v>
      </c>
      <c r="Z51" s="22">
        <v>937.671416</v>
      </c>
      <c r="AA51" s="22">
        <v>37.22254</v>
      </c>
      <c r="AB51" s="22">
        <v>0.88614</v>
      </c>
      <c r="AC51" s="22">
        <v>0.023807</v>
      </c>
    </row>
    <row r="52" spans="1:29" ht="15">
      <c r="A52" t="s">
        <v>110</v>
      </c>
      <c r="J52" s="23" t="s">
        <v>19</v>
      </c>
      <c r="K52" s="23" t="s">
        <v>39</v>
      </c>
      <c r="L52" s="23" t="s">
        <v>123</v>
      </c>
      <c r="M52" s="23">
        <v>362.43528</v>
      </c>
      <c r="N52" s="23">
        <v>37.063143</v>
      </c>
      <c r="O52" s="23">
        <v>0.387925</v>
      </c>
      <c r="P52" s="23">
        <v>0.010467</v>
      </c>
      <c r="Q52" s="23" t="s">
        <v>18</v>
      </c>
      <c r="R52" s="24">
        <f t="shared" si="0"/>
        <v>185</v>
      </c>
      <c r="S52" s="22">
        <f t="shared" si="1"/>
        <v>1015.306667</v>
      </c>
      <c r="T52" s="22">
        <f t="shared" si="2"/>
        <v>25.244119</v>
      </c>
      <c r="U52" s="22">
        <f t="shared" si="3"/>
        <v>0.649397</v>
      </c>
      <c r="V52" s="22">
        <f t="shared" si="4"/>
        <v>0.025725</v>
      </c>
      <c r="X52" t="s">
        <v>18</v>
      </c>
      <c r="Y52" s="24">
        <v>185</v>
      </c>
      <c r="Z52" s="22">
        <v>1015.306667</v>
      </c>
      <c r="AA52" s="22">
        <v>25.244119</v>
      </c>
      <c r="AB52" s="22">
        <v>0.649397</v>
      </c>
      <c r="AC52" s="22">
        <v>0.025725</v>
      </c>
    </row>
    <row r="53" spans="1:29" ht="15">
      <c r="A53" t="s">
        <v>111</v>
      </c>
      <c r="J53" s="23" t="s">
        <v>20</v>
      </c>
      <c r="K53" s="23" t="s">
        <v>39</v>
      </c>
      <c r="L53" s="23" t="s">
        <v>124</v>
      </c>
      <c r="M53" s="23">
        <v>343.322151</v>
      </c>
      <c r="N53" s="23">
        <v>34.259395</v>
      </c>
      <c r="O53" s="23">
        <v>0.631517</v>
      </c>
      <c r="P53" s="23">
        <v>0.018433</v>
      </c>
      <c r="Q53" s="23" t="s">
        <v>19</v>
      </c>
      <c r="R53" s="24">
        <f t="shared" si="0"/>
        <v>246</v>
      </c>
      <c r="S53" s="22">
        <f t="shared" si="1"/>
        <v>362.43528</v>
      </c>
      <c r="T53" s="22">
        <f t="shared" si="2"/>
        <v>37.063143</v>
      </c>
      <c r="U53" s="22">
        <f t="shared" si="3"/>
        <v>0.387925</v>
      </c>
      <c r="V53" s="22">
        <f t="shared" si="4"/>
        <v>0.010467</v>
      </c>
      <c r="X53" t="s">
        <v>19</v>
      </c>
      <c r="Y53" s="24">
        <v>246</v>
      </c>
      <c r="Z53" s="22">
        <v>362.43528</v>
      </c>
      <c r="AA53" s="22">
        <v>37.063143</v>
      </c>
      <c r="AB53" s="22">
        <v>0.387925</v>
      </c>
      <c r="AC53" s="22">
        <v>0.010467</v>
      </c>
    </row>
    <row r="54" spans="1:29" ht="15">
      <c r="A54" t="s">
        <v>112</v>
      </c>
      <c r="J54" s="23" t="s">
        <v>21</v>
      </c>
      <c r="K54" s="23" t="s">
        <v>39</v>
      </c>
      <c r="L54" s="23" t="s">
        <v>48</v>
      </c>
      <c r="M54" s="23">
        <v>936.269902</v>
      </c>
      <c r="N54" s="23">
        <v>28.530141</v>
      </c>
      <c r="O54" s="23">
        <v>1.263807</v>
      </c>
      <c r="P54" s="23">
        <v>0.044297</v>
      </c>
      <c r="Q54" s="23" t="s">
        <v>20</v>
      </c>
      <c r="R54" s="24">
        <f t="shared" si="0"/>
        <v>145</v>
      </c>
      <c r="S54" s="22">
        <f t="shared" si="1"/>
        <v>343.322151</v>
      </c>
      <c r="T54" s="22">
        <f t="shared" si="2"/>
        <v>34.259395</v>
      </c>
      <c r="U54" s="22">
        <f t="shared" si="3"/>
        <v>0.631517</v>
      </c>
      <c r="V54" s="22">
        <f t="shared" si="4"/>
        <v>0.018433</v>
      </c>
      <c r="X54" t="s">
        <v>20</v>
      </c>
      <c r="Y54" s="24">
        <v>145</v>
      </c>
      <c r="Z54" s="22">
        <v>343.322151</v>
      </c>
      <c r="AA54" s="22">
        <v>34.259395</v>
      </c>
      <c r="AB54" s="22">
        <v>0.631517</v>
      </c>
      <c r="AC54" s="22">
        <v>0.018433</v>
      </c>
    </row>
    <row r="55" spans="1:29" ht="15">
      <c r="A55" t="s">
        <v>113</v>
      </c>
      <c r="J55" s="23" t="s">
        <v>22</v>
      </c>
      <c r="K55" s="23" t="s">
        <v>39</v>
      </c>
      <c r="L55" s="23" t="s">
        <v>125</v>
      </c>
      <c r="M55" s="23">
        <v>486.809985</v>
      </c>
      <c r="N55" s="23">
        <v>28.967643</v>
      </c>
      <c r="O55" s="23">
        <v>1.812334</v>
      </c>
      <c r="P55" s="23">
        <v>0.062564</v>
      </c>
      <c r="Q55" s="23" t="s">
        <v>21</v>
      </c>
      <c r="R55" s="24">
        <f t="shared" si="0"/>
        <v>260</v>
      </c>
      <c r="S55" s="22">
        <f t="shared" si="1"/>
        <v>936.269902</v>
      </c>
      <c r="T55" s="22">
        <f t="shared" si="2"/>
        <v>28.530141</v>
      </c>
      <c r="U55" s="22">
        <f t="shared" si="3"/>
        <v>1.263807</v>
      </c>
      <c r="V55" s="22">
        <f t="shared" si="4"/>
        <v>0.044297</v>
      </c>
      <c r="X55" t="s">
        <v>21</v>
      </c>
      <c r="Y55" s="24">
        <v>260</v>
      </c>
      <c r="Z55" s="22">
        <v>936.269902</v>
      </c>
      <c r="AA55" s="22">
        <v>28.530141</v>
      </c>
      <c r="AB55" s="22">
        <v>1.263807</v>
      </c>
      <c r="AC55" s="22">
        <v>0.044297</v>
      </c>
    </row>
    <row r="56" spans="1:29" ht="15">
      <c r="A56" t="s">
        <v>74</v>
      </c>
      <c r="J56" s="23" t="s">
        <v>23</v>
      </c>
      <c r="K56" s="23" t="s">
        <v>39</v>
      </c>
      <c r="L56" s="23" t="s">
        <v>99</v>
      </c>
      <c r="M56" s="23">
        <v>114.933898</v>
      </c>
      <c r="N56" s="23">
        <v>41.037646</v>
      </c>
      <c r="O56" s="23">
        <v>2.806863</v>
      </c>
      <c r="P56" s="23">
        <v>0.068397</v>
      </c>
      <c r="Q56" s="23" t="s">
        <v>22</v>
      </c>
      <c r="R56" s="24">
        <f t="shared" si="0"/>
        <v>210</v>
      </c>
      <c r="S56" s="22">
        <f t="shared" si="1"/>
        <v>486.809985</v>
      </c>
      <c r="T56" s="22">
        <f t="shared" si="2"/>
        <v>28.967643</v>
      </c>
      <c r="U56" s="22">
        <f t="shared" si="3"/>
        <v>1.812334</v>
      </c>
      <c r="V56" s="22">
        <f t="shared" si="4"/>
        <v>0.062564</v>
      </c>
      <c r="X56" t="s">
        <v>22</v>
      </c>
      <c r="Y56" s="24">
        <v>210</v>
      </c>
      <c r="Z56" s="22">
        <v>486.809985</v>
      </c>
      <c r="AA56" s="22">
        <v>28.967643</v>
      </c>
      <c r="AB56" s="22">
        <v>1.812334</v>
      </c>
      <c r="AC56" s="22">
        <v>0.062564</v>
      </c>
    </row>
    <row r="57" spans="1:29" ht="15">
      <c r="A57" t="s">
        <v>56</v>
      </c>
      <c r="J57" s="23"/>
      <c r="K57" s="23"/>
      <c r="L57" s="23"/>
      <c r="M57" s="23"/>
      <c r="N57" s="23"/>
      <c r="O57" s="23"/>
      <c r="P57" s="23"/>
      <c r="Q57" s="23" t="s">
        <v>23</v>
      </c>
      <c r="R57" s="24">
        <f t="shared" si="0"/>
        <v>39</v>
      </c>
      <c r="S57" s="22">
        <f t="shared" si="1"/>
        <v>114.933898</v>
      </c>
      <c r="T57" s="22">
        <f t="shared" si="2"/>
        <v>41.037646</v>
      </c>
      <c r="U57" s="22">
        <f t="shared" si="3"/>
        <v>2.806863</v>
      </c>
      <c r="V57" s="22">
        <f t="shared" si="4"/>
        <v>0.068397</v>
      </c>
      <c r="X57" t="s">
        <v>23</v>
      </c>
      <c r="Y57" s="24">
        <v>39</v>
      </c>
      <c r="Z57" s="22">
        <v>114.933898</v>
      </c>
      <c r="AA57" s="22">
        <v>41.037646</v>
      </c>
      <c r="AB57" s="22">
        <v>2.806863</v>
      </c>
      <c r="AC57" s="22">
        <v>0.068397</v>
      </c>
    </row>
    <row r="58" ht="15">
      <c r="R58" s="24"/>
    </row>
    <row r="59" ht="15">
      <c r="A59" t="s">
        <v>62</v>
      </c>
    </row>
    <row r="61" spans="1:11" ht="15">
      <c r="A61" t="s">
        <v>75</v>
      </c>
      <c r="K61" t="s">
        <v>44</v>
      </c>
    </row>
    <row r="62" spans="1:13" ht="15">
      <c r="A62" t="s">
        <v>76</v>
      </c>
      <c r="K62" t="s">
        <v>45</v>
      </c>
      <c r="L62" s="21"/>
      <c r="M62" s="21"/>
    </row>
    <row r="63" spans="1:13" ht="15">
      <c r="A63" t="s">
        <v>77</v>
      </c>
      <c r="L63" s="21"/>
      <c r="M63" s="21"/>
    </row>
    <row r="64" spans="1:13" ht="15">
      <c r="A64" t="s">
        <v>78</v>
      </c>
      <c r="G64" s="23" t="s">
        <v>6</v>
      </c>
      <c r="H64" s="23" t="s">
        <v>39</v>
      </c>
      <c r="I64" s="23">
        <v>144.518752</v>
      </c>
      <c r="K64" s="24">
        <v>144.518752</v>
      </c>
      <c r="L64" s="21"/>
      <c r="M64" s="21"/>
    </row>
    <row r="65" spans="1:13" ht="15">
      <c r="A65" t="s">
        <v>79</v>
      </c>
      <c r="G65" s="23" t="s">
        <v>7</v>
      </c>
      <c r="H65" s="23" t="s">
        <v>39</v>
      </c>
      <c r="I65" s="23">
        <v>1696.522227</v>
      </c>
      <c r="K65" s="24">
        <v>1696.522227</v>
      </c>
      <c r="L65" s="21"/>
      <c r="M65" s="21"/>
    </row>
    <row r="66" spans="1:19" ht="15">
      <c r="A66" t="s">
        <v>80</v>
      </c>
      <c r="G66" s="23" t="s">
        <v>8</v>
      </c>
      <c r="H66" s="23" t="s">
        <v>39</v>
      </c>
      <c r="I66" s="23">
        <v>154.592616</v>
      </c>
      <c r="K66" s="24">
        <v>154.592616</v>
      </c>
      <c r="L66" s="21"/>
      <c r="M66" s="21"/>
      <c r="S66">
        <v>831</v>
      </c>
    </row>
    <row r="67" spans="1:19" ht="15">
      <c r="A67" t="s">
        <v>81</v>
      </c>
      <c r="G67" s="23" t="s">
        <v>9</v>
      </c>
      <c r="H67" s="23" t="s">
        <v>39</v>
      </c>
      <c r="I67" s="23">
        <v>269.915111</v>
      </c>
      <c r="K67" s="24">
        <v>269.915111</v>
      </c>
      <c r="L67" s="21"/>
      <c r="M67" s="21"/>
      <c r="S67">
        <v>184</v>
      </c>
    </row>
    <row r="68" spans="1:19" ht="15">
      <c r="A68" t="s">
        <v>82</v>
      </c>
      <c r="G68" s="23" t="s">
        <v>10</v>
      </c>
      <c r="H68" s="23" t="s">
        <v>39</v>
      </c>
      <c r="I68" s="23">
        <v>1925.365617</v>
      </c>
      <c r="K68" s="24">
        <v>1925.365617</v>
      </c>
      <c r="L68" s="21"/>
      <c r="M68" s="21"/>
      <c r="S68">
        <v>1915</v>
      </c>
    </row>
    <row r="69" spans="1:19" ht="15">
      <c r="A69" t="s">
        <v>83</v>
      </c>
      <c r="G69" s="23" t="s">
        <v>11</v>
      </c>
      <c r="H69" s="23" t="s">
        <v>39</v>
      </c>
      <c r="I69" s="23">
        <v>3299.17444</v>
      </c>
      <c r="K69" s="24">
        <v>3299.17444</v>
      </c>
      <c r="L69" s="21"/>
      <c r="M69" s="21"/>
      <c r="S69">
        <f>SUM(S66:S68)</f>
        <v>2930</v>
      </c>
    </row>
    <row r="70" spans="1:13" ht="15">
      <c r="A70" t="s">
        <v>84</v>
      </c>
      <c r="G70" s="23" t="s">
        <v>12</v>
      </c>
      <c r="H70" s="23" t="s">
        <v>39</v>
      </c>
      <c r="I70" s="23">
        <v>747.038458</v>
      </c>
      <c r="K70" s="24">
        <v>747.038458</v>
      </c>
      <c r="L70" s="21"/>
      <c r="M70" s="21"/>
    </row>
    <row r="71" spans="1:13" ht="15">
      <c r="A71" t="s">
        <v>85</v>
      </c>
      <c r="G71" s="23" t="s">
        <v>13</v>
      </c>
      <c r="H71" s="23" t="s">
        <v>39</v>
      </c>
      <c r="I71" s="23">
        <v>1938.699979</v>
      </c>
      <c r="K71" s="24">
        <v>1938.699979</v>
      </c>
      <c r="L71" s="21"/>
      <c r="M71" s="21"/>
    </row>
    <row r="72" spans="1:13" ht="15">
      <c r="A72" t="s">
        <v>86</v>
      </c>
      <c r="G72" s="23" t="s">
        <v>14</v>
      </c>
      <c r="H72" s="23" t="s">
        <v>39</v>
      </c>
      <c r="I72" s="23">
        <v>1715.81812</v>
      </c>
      <c r="K72" s="24">
        <v>1715.81812</v>
      </c>
      <c r="L72" s="21"/>
      <c r="M72" s="21"/>
    </row>
    <row r="73" spans="1:13" ht="15">
      <c r="A73" t="s">
        <v>87</v>
      </c>
      <c r="G73" s="23" t="s">
        <v>15</v>
      </c>
      <c r="H73" s="23" t="s">
        <v>39</v>
      </c>
      <c r="I73" s="23">
        <v>384.235923</v>
      </c>
      <c r="K73" s="24">
        <v>384.235923</v>
      </c>
      <c r="L73" s="21"/>
      <c r="M73" s="21"/>
    </row>
    <row r="74" spans="1:13" ht="15">
      <c r="A74" t="s">
        <v>88</v>
      </c>
      <c r="G74" s="23" t="s">
        <v>16</v>
      </c>
      <c r="H74" s="23" t="s">
        <v>39</v>
      </c>
      <c r="I74" s="23">
        <v>424.25653</v>
      </c>
      <c r="K74" s="24">
        <v>424.25653</v>
      </c>
      <c r="L74" s="21"/>
      <c r="M74" s="21"/>
    </row>
    <row r="75" spans="1:13" ht="15">
      <c r="A75" t="s">
        <v>114</v>
      </c>
      <c r="G75" s="23" t="s">
        <v>17</v>
      </c>
      <c r="H75" s="23" t="s">
        <v>39</v>
      </c>
      <c r="I75" s="23">
        <v>2020.657857</v>
      </c>
      <c r="K75" s="24">
        <v>2020.657857</v>
      </c>
      <c r="L75" s="21"/>
      <c r="M75" s="21"/>
    </row>
    <row r="76" spans="1:13" ht="15">
      <c r="A76" t="s">
        <v>89</v>
      </c>
      <c r="G76" s="23" t="s">
        <v>18</v>
      </c>
      <c r="H76" s="23" t="s">
        <v>39</v>
      </c>
      <c r="I76" s="23">
        <v>1561.804244</v>
      </c>
      <c r="K76" s="24">
        <v>1561.804244</v>
      </c>
      <c r="L76" s="21"/>
      <c r="M76" s="21"/>
    </row>
    <row r="77" spans="1:13" ht="15">
      <c r="A77" t="s">
        <v>115</v>
      </c>
      <c r="G77" s="23" t="s">
        <v>19</v>
      </c>
      <c r="H77" s="23" t="s">
        <v>39</v>
      </c>
      <c r="I77" s="23">
        <v>315.351139</v>
      </c>
      <c r="K77" s="24">
        <v>315.351139</v>
      </c>
      <c r="L77" s="21"/>
      <c r="M77" s="21"/>
    </row>
    <row r="78" spans="1:13" ht="15">
      <c r="A78" t="s">
        <v>116</v>
      </c>
      <c r="G78" s="23" t="s">
        <v>20</v>
      </c>
      <c r="H78" s="23" t="s">
        <v>39</v>
      </c>
      <c r="I78" s="23">
        <v>614.571871</v>
      </c>
      <c r="K78" s="24">
        <v>614.571871</v>
      </c>
      <c r="L78" s="21"/>
      <c r="M78" s="21"/>
    </row>
    <row r="79" spans="1:13" ht="15">
      <c r="A79" t="s">
        <v>117</v>
      </c>
      <c r="G79" s="23" t="s">
        <v>21</v>
      </c>
      <c r="H79" s="23" t="s">
        <v>39</v>
      </c>
      <c r="I79" s="23">
        <v>2130.784908</v>
      </c>
      <c r="K79" s="24">
        <v>2130.784908</v>
      </c>
      <c r="L79" s="21"/>
      <c r="M79" s="21"/>
    </row>
    <row r="80" spans="1:11" ht="15">
      <c r="A80" t="s">
        <v>118</v>
      </c>
      <c r="G80" s="23" t="s">
        <v>22</v>
      </c>
      <c r="H80" s="23" t="s">
        <v>39</v>
      </c>
      <c r="I80" s="23">
        <v>972.51652</v>
      </c>
      <c r="K80" s="24">
        <v>972.51652</v>
      </c>
    </row>
    <row r="81" spans="1:11" ht="15">
      <c r="A81" t="s">
        <v>90</v>
      </c>
      <c r="G81" s="23" t="s">
        <v>23</v>
      </c>
      <c r="H81" s="23" t="s">
        <v>39</v>
      </c>
      <c r="I81" s="23">
        <v>531.109442</v>
      </c>
      <c r="K81" s="24">
        <v>531.109442</v>
      </c>
    </row>
    <row r="82" spans="1:11" ht="15">
      <c r="A82" t="s">
        <v>77</v>
      </c>
      <c r="G82" s="23"/>
      <c r="H82" s="23"/>
      <c r="I82" s="23"/>
      <c r="K82" s="24"/>
    </row>
    <row r="83" spans="1:11" ht="15">
      <c r="A83" t="s">
        <v>90</v>
      </c>
      <c r="G83" s="23" t="s">
        <v>23</v>
      </c>
      <c r="H83" s="23" t="s">
        <v>39</v>
      </c>
      <c r="I83" s="23">
        <v>531.109442</v>
      </c>
      <c r="K83" s="24">
        <v>531.109442</v>
      </c>
    </row>
    <row r="84" ht="15">
      <c r="A84" t="s">
        <v>77</v>
      </c>
    </row>
    <row r="96" spans="13:24" ht="15">
      <c r="M96" s="23"/>
      <c r="N96" s="23"/>
      <c r="O96" s="23"/>
      <c r="P96" s="23"/>
      <c r="Q96" s="23"/>
      <c r="R96" s="23"/>
      <c r="S96" s="23"/>
      <c r="T96" s="27"/>
      <c r="U96" s="28"/>
      <c r="V96" s="28"/>
      <c r="W96" s="28"/>
      <c r="X96" s="28"/>
    </row>
    <row r="97" spans="13:24" ht="15">
      <c r="M97" s="23"/>
      <c r="N97" s="23"/>
      <c r="O97" s="23"/>
      <c r="P97" s="23"/>
      <c r="Q97" s="23"/>
      <c r="R97" s="23"/>
      <c r="S97" s="23"/>
      <c r="T97" s="27"/>
      <c r="U97" s="28"/>
      <c r="V97" s="28"/>
      <c r="W97" s="28"/>
      <c r="X97" s="28"/>
    </row>
    <row r="98" spans="13:24" ht="15">
      <c r="M98" s="23"/>
      <c r="N98" s="23"/>
      <c r="O98" s="23"/>
      <c r="P98" s="23"/>
      <c r="Q98" s="23"/>
      <c r="R98" s="23"/>
      <c r="S98" s="23"/>
      <c r="T98" s="27"/>
      <c r="U98" s="28"/>
      <c r="V98" s="28"/>
      <c r="W98" s="28"/>
      <c r="X98" s="28"/>
    </row>
    <row r="99" spans="13:24" ht="15">
      <c r="M99" s="23"/>
      <c r="N99" s="23"/>
      <c r="O99" s="23"/>
      <c r="P99" s="23"/>
      <c r="Q99" s="23"/>
      <c r="R99" s="23"/>
      <c r="S99" s="23"/>
      <c r="T99" s="27"/>
      <c r="U99" s="28"/>
      <c r="V99" s="28"/>
      <c r="W99" s="28"/>
      <c r="X99" s="28"/>
    </row>
    <row r="100" spans="13:24" ht="15">
      <c r="M100" s="23"/>
      <c r="N100" s="23"/>
      <c r="O100" s="23"/>
      <c r="P100" s="23"/>
      <c r="Q100" s="23"/>
      <c r="R100" s="23"/>
      <c r="S100" s="23"/>
      <c r="T100" s="27"/>
      <c r="U100" s="28"/>
      <c r="V100" s="28"/>
      <c r="W100" s="28"/>
      <c r="X100" s="28"/>
    </row>
    <row r="101" spans="13:24" ht="15">
      <c r="M101" s="23"/>
      <c r="N101" s="23"/>
      <c r="O101" s="23"/>
      <c r="P101" s="23"/>
      <c r="Q101" s="23"/>
      <c r="R101" s="23"/>
      <c r="S101" s="23"/>
      <c r="T101" s="27"/>
      <c r="U101" s="28"/>
      <c r="V101" s="28"/>
      <c r="W101" s="28"/>
      <c r="X101" s="28"/>
    </row>
    <row r="102" spans="13:24" ht="15">
      <c r="M102" s="23"/>
      <c r="N102" s="23"/>
      <c r="O102" s="23"/>
      <c r="P102" s="23"/>
      <c r="Q102" s="23"/>
      <c r="R102" s="23"/>
      <c r="S102" s="23"/>
      <c r="T102" s="27"/>
      <c r="U102" s="28"/>
      <c r="V102" s="28"/>
      <c r="W102" s="28"/>
      <c r="X102" s="28"/>
    </row>
    <row r="103" spans="13:24" ht="15">
      <c r="M103" s="23"/>
      <c r="N103" s="23"/>
      <c r="O103" s="23"/>
      <c r="P103" s="23"/>
      <c r="Q103" s="23"/>
      <c r="R103" s="23"/>
      <c r="S103" s="23"/>
      <c r="T103" s="27"/>
      <c r="U103" s="28"/>
      <c r="V103" s="28"/>
      <c r="W103" s="28"/>
      <c r="X103" s="28"/>
    </row>
    <row r="104" spans="13:24" ht="15">
      <c r="M104" s="23"/>
      <c r="N104" s="23"/>
      <c r="O104" s="23"/>
      <c r="P104" s="23"/>
      <c r="Q104" s="23"/>
      <c r="R104" s="23"/>
      <c r="S104" s="23"/>
      <c r="T104" s="27"/>
      <c r="U104" s="28"/>
      <c r="V104" s="28"/>
      <c r="W104" s="28"/>
      <c r="X104" s="28"/>
    </row>
    <row r="105" spans="13:24" ht="15">
      <c r="M105" s="23"/>
      <c r="N105" s="23"/>
      <c r="O105" s="23"/>
      <c r="P105" s="23"/>
      <c r="Q105" s="23"/>
      <c r="R105" s="23"/>
      <c r="S105" s="23"/>
      <c r="T105" s="27"/>
      <c r="U105" s="28"/>
      <c r="V105" s="28"/>
      <c r="W105" s="28"/>
      <c r="X105" s="28"/>
    </row>
    <row r="106" spans="13:24" ht="15">
      <c r="M106" s="23"/>
      <c r="N106" s="23"/>
      <c r="O106" s="23"/>
      <c r="P106" s="23"/>
      <c r="Q106" s="23"/>
      <c r="R106" s="23"/>
      <c r="S106" s="23"/>
      <c r="T106" s="27"/>
      <c r="U106" s="28"/>
      <c r="V106" s="28"/>
      <c r="W106" s="28"/>
      <c r="X106" s="28"/>
    </row>
    <row r="107" spans="13:24" ht="15">
      <c r="M107" s="23"/>
      <c r="N107" s="23"/>
      <c r="O107" s="23"/>
      <c r="P107" s="23"/>
      <c r="Q107" s="23"/>
      <c r="R107" s="23"/>
      <c r="S107" s="23"/>
      <c r="T107" s="27"/>
      <c r="U107" s="28"/>
      <c r="V107" s="28"/>
      <c r="W107" s="28"/>
      <c r="X107" s="28"/>
    </row>
    <row r="108" spans="13:24" ht="15">
      <c r="M108" s="23"/>
      <c r="N108" s="23"/>
      <c r="O108" s="23"/>
      <c r="P108" s="23"/>
      <c r="Q108" s="23"/>
      <c r="R108" s="23"/>
      <c r="S108" s="23"/>
      <c r="T108" s="27"/>
      <c r="U108" s="28"/>
      <c r="V108" s="28"/>
      <c r="W108" s="28"/>
      <c r="X108" s="28"/>
    </row>
    <row r="109" spans="13:24" ht="15">
      <c r="M109" s="23"/>
      <c r="N109" s="23"/>
      <c r="O109" s="23"/>
      <c r="P109" s="23"/>
      <c r="Q109" s="23"/>
      <c r="R109" s="23"/>
      <c r="S109" s="23"/>
      <c r="T109" s="27"/>
      <c r="U109" s="28"/>
      <c r="V109" s="28"/>
      <c r="W109" s="28"/>
      <c r="X109" s="28"/>
    </row>
    <row r="110" spans="13:24" ht="15">
      <c r="M110" s="23"/>
      <c r="N110" s="23"/>
      <c r="O110" s="23"/>
      <c r="P110" s="23"/>
      <c r="Q110" s="23"/>
      <c r="R110" s="23"/>
      <c r="S110" s="23"/>
      <c r="T110" s="27"/>
      <c r="U110" s="28"/>
      <c r="V110" s="28"/>
      <c r="W110" s="28"/>
      <c r="X110" s="28"/>
    </row>
    <row r="111" spans="13:24" ht="15">
      <c r="M111" s="23"/>
      <c r="N111" s="23"/>
      <c r="O111" s="23"/>
      <c r="P111" s="23"/>
      <c r="Q111" s="23"/>
      <c r="R111" s="23"/>
      <c r="S111" s="23"/>
      <c r="T111" s="27"/>
      <c r="U111" s="28"/>
      <c r="V111" s="28"/>
      <c r="W111" s="28"/>
      <c r="X111" s="28"/>
    </row>
    <row r="112" spans="13:24" ht="15">
      <c r="M112" s="23"/>
      <c r="N112" s="23"/>
      <c r="O112" s="23"/>
      <c r="P112" s="23"/>
      <c r="Q112" s="23"/>
      <c r="R112" s="23"/>
      <c r="S112" s="23"/>
      <c r="T112" s="27"/>
      <c r="U112" s="28"/>
      <c r="V112" s="28"/>
      <c r="W112" s="28"/>
      <c r="X112" s="28"/>
    </row>
    <row r="113" spans="13:24" ht="15">
      <c r="M113" s="23"/>
      <c r="N113" s="23"/>
      <c r="O113" s="23"/>
      <c r="P113" s="23"/>
      <c r="Q113" s="23"/>
      <c r="R113" s="23"/>
      <c r="S113" s="23"/>
      <c r="T113" s="27"/>
      <c r="U113" s="28"/>
      <c r="V113" s="28"/>
      <c r="W113" s="28"/>
      <c r="X113" s="28"/>
    </row>
    <row r="146" ht="15">
      <c r="E146" s="29"/>
    </row>
    <row r="162" spans="15:33" ht="15"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AB162" s="24"/>
      <c r="AC162" s="24"/>
      <c r="AD162" s="22"/>
      <c r="AE162" s="22"/>
      <c r="AF162" s="22"/>
      <c r="AG162" s="24"/>
    </row>
    <row r="163" spans="15:33" ht="15"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AA163" s="23"/>
      <c r="AB163" s="27"/>
      <c r="AC163" s="24"/>
      <c r="AD163" s="22"/>
      <c r="AE163" s="22"/>
      <c r="AF163" s="22"/>
      <c r="AG163" s="24"/>
    </row>
    <row r="164" spans="15:33" ht="15"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AA164" s="23"/>
      <c r="AC164" s="24"/>
      <c r="AD164" s="22"/>
      <c r="AE164" s="22"/>
      <c r="AF164" s="22"/>
      <c r="AG164" s="24"/>
    </row>
    <row r="165" spans="15:33" ht="15"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AA165" s="23"/>
      <c r="AC165" s="24"/>
      <c r="AD165" s="22"/>
      <c r="AE165" s="22"/>
      <c r="AF165" s="22"/>
      <c r="AG165" s="24"/>
    </row>
    <row r="166" spans="15:33" ht="15"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AA166" s="23"/>
      <c r="AC166" s="24"/>
      <c r="AD166" s="22"/>
      <c r="AE166" s="22"/>
      <c r="AF166" s="22"/>
      <c r="AG166" s="24"/>
    </row>
    <row r="167" spans="15:33" ht="15"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AA167" s="23"/>
      <c r="AC167" s="24"/>
      <c r="AD167" s="22"/>
      <c r="AE167" s="22"/>
      <c r="AF167" s="22"/>
      <c r="AG167" s="24"/>
    </row>
    <row r="168" spans="15:33" ht="15"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AA168" s="23"/>
      <c r="AC168" s="24"/>
      <c r="AD168" s="22"/>
      <c r="AE168" s="22"/>
      <c r="AF168" s="22"/>
      <c r="AG168" s="24"/>
    </row>
    <row r="169" spans="15:33" ht="15"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AA169" s="23"/>
      <c r="AC169" s="24"/>
      <c r="AD169" s="22"/>
      <c r="AE169" s="22"/>
      <c r="AF169" s="22"/>
      <c r="AG169" s="24"/>
    </row>
    <row r="170" spans="15:33" ht="15"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AA170" s="23"/>
      <c r="AC170" s="24"/>
      <c r="AD170" s="22"/>
      <c r="AE170" s="22"/>
      <c r="AF170" s="22"/>
      <c r="AG170" s="24"/>
    </row>
    <row r="171" spans="15:33" ht="15"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AA171" s="23"/>
      <c r="AC171" s="24"/>
      <c r="AD171" s="22"/>
      <c r="AE171" s="22"/>
      <c r="AF171" s="22"/>
      <c r="AG171" s="24"/>
    </row>
    <row r="172" spans="15:33" ht="15"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AA172" s="23"/>
      <c r="AC172" s="24"/>
      <c r="AD172" s="22"/>
      <c r="AE172" s="22"/>
      <c r="AF172" s="22"/>
      <c r="AG172" s="24"/>
    </row>
    <row r="173" spans="15:33" ht="15"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AA173" s="23"/>
      <c r="AC173" s="24"/>
      <c r="AD173" s="22"/>
      <c r="AE173" s="22"/>
      <c r="AF173" s="22"/>
      <c r="AG173" s="24"/>
    </row>
    <row r="174" spans="15:33" ht="15"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AA174" s="23"/>
      <c r="AC174" s="24"/>
      <c r="AD174" s="22"/>
      <c r="AE174" s="22"/>
      <c r="AF174" s="22"/>
      <c r="AG174" s="24"/>
    </row>
    <row r="175" spans="15:33" ht="15"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AA175" s="23"/>
      <c r="AC175" s="24"/>
      <c r="AD175" s="22"/>
      <c r="AE175" s="22"/>
      <c r="AF175" s="22"/>
      <c r="AG175" s="24"/>
    </row>
    <row r="176" spans="15:33" ht="15"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AA176" s="23"/>
      <c r="AC176" s="24"/>
      <c r="AD176" s="22"/>
      <c r="AE176" s="22"/>
      <c r="AF176" s="22"/>
      <c r="AG176" s="24"/>
    </row>
    <row r="177" spans="15:33" ht="15"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AA177" s="23"/>
      <c r="AC177" s="24"/>
      <c r="AD177" s="22"/>
      <c r="AE177" s="22"/>
      <c r="AF177" s="22"/>
      <c r="AG177" s="24"/>
    </row>
    <row r="178" spans="15:33" ht="15"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AA178" s="23"/>
      <c r="AC178" s="24"/>
      <c r="AD178" s="22"/>
      <c r="AE178" s="22"/>
      <c r="AF178" s="22"/>
      <c r="AG178" s="24"/>
    </row>
    <row r="179" spans="15:33" ht="15"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AA179" s="23"/>
      <c r="AC179" s="24"/>
      <c r="AD179" s="22"/>
      <c r="AE179" s="22"/>
      <c r="AF179" s="22"/>
      <c r="AG179" s="24"/>
    </row>
    <row r="180" spans="27:33" ht="15">
      <c r="AA180" s="23"/>
      <c r="AC180" s="24"/>
      <c r="AD180" s="22"/>
      <c r="AE180" s="22"/>
      <c r="AF180" s="22"/>
      <c r="AG180" s="24"/>
    </row>
    <row r="181" ht="15">
      <c r="AA181" s="23"/>
    </row>
    <row r="187" spans="15:18" ht="15">
      <c r="O187" s="23"/>
      <c r="P187" s="23"/>
      <c r="Q187" s="23"/>
      <c r="R187" s="23"/>
    </row>
    <row r="188" spans="15:18" ht="15">
      <c r="O188" s="23"/>
      <c r="P188" s="23"/>
      <c r="Q188" s="23"/>
      <c r="R188" s="23"/>
    </row>
    <row r="189" spans="15:18" ht="15">
      <c r="O189" s="23"/>
      <c r="P189" s="23"/>
      <c r="Q189" s="23"/>
      <c r="R189" s="23"/>
    </row>
    <row r="190" spans="15:18" ht="15">
      <c r="O190" s="23"/>
      <c r="P190" s="23"/>
      <c r="Q190" s="23"/>
      <c r="R190" s="23"/>
    </row>
    <row r="191" spans="15:18" ht="15">
      <c r="O191" s="23"/>
      <c r="P191" s="23"/>
      <c r="Q191" s="23"/>
      <c r="R191" s="23"/>
    </row>
    <row r="192" spans="15:18" ht="15">
      <c r="O192" s="23"/>
      <c r="P192" s="23"/>
      <c r="Q192" s="23"/>
      <c r="R192" s="23"/>
    </row>
    <row r="193" spans="15:18" ht="15">
      <c r="O193" s="23"/>
      <c r="P193" s="23"/>
      <c r="Q193" s="23"/>
      <c r="R193" s="23"/>
    </row>
    <row r="194" spans="15:18" ht="15">
      <c r="O194" s="23"/>
      <c r="P194" s="23"/>
      <c r="Q194" s="23"/>
      <c r="R194" s="23"/>
    </row>
    <row r="195" spans="15:18" ht="15">
      <c r="O195" s="23"/>
      <c r="P195" s="23"/>
      <c r="Q195" s="23"/>
      <c r="R195" s="23"/>
    </row>
    <row r="196" spans="15:18" ht="15">
      <c r="O196" s="23"/>
      <c r="P196" s="23"/>
      <c r="Q196" s="23"/>
      <c r="R196" s="23"/>
    </row>
    <row r="197" spans="15:18" ht="15">
      <c r="O197" s="23"/>
      <c r="P197" s="23"/>
      <c r="Q197" s="23"/>
      <c r="R197" s="23"/>
    </row>
    <row r="198" spans="15:18" ht="15">
      <c r="O198" s="23"/>
      <c r="P198" s="23"/>
      <c r="Q198" s="23"/>
      <c r="R198" s="23"/>
    </row>
    <row r="199" spans="15:18" ht="15">
      <c r="O199" s="23"/>
      <c r="P199" s="23"/>
      <c r="Q199" s="23"/>
      <c r="R199" s="23"/>
    </row>
    <row r="200" spans="15:18" ht="15">
      <c r="O200" s="23"/>
      <c r="P200" s="23"/>
      <c r="Q200" s="23"/>
      <c r="R200" s="23"/>
    </row>
    <row r="201" spans="15:18" ht="15">
      <c r="O201" s="23"/>
      <c r="P201" s="23"/>
      <c r="Q201" s="23"/>
      <c r="R201" s="23"/>
    </row>
    <row r="202" spans="15:18" ht="15">
      <c r="O202" s="23"/>
      <c r="P202" s="23"/>
      <c r="Q202" s="23"/>
      <c r="R202" s="23"/>
    </row>
    <row r="203" spans="15:18" ht="15">
      <c r="O203" s="23"/>
      <c r="P203" s="23"/>
      <c r="Q203" s="23"/>
      <c r="R203" s="23"/>
    </row>
    <row r="204" spans="15:18" ht="15">
      <c r="O204" s="23"/>
      <c r="P204" s="23"/>
      <c r="Q204" s="23"/>
      <c r="R204" s="23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Pekka Haapala</dc:creator>
  <cp:keywords/>
  <dc:description/>
  <cp:lastModifiedBy>Pekka Haapala</cp:lastModifiedBy>
  <dcterms:created xsi:type="dcterms:W3CDTF">2020-09-17T07:02:10Z</dcterms:created>
  <dcterms:modified xsi:type="dcterms:W3CDTF">2023-08-31T06:23:37Z</dcterms:modified>
  <cp:category/>
  <cp:version/>
  <cp:contentType/>
  <cp:contentStatus/>
</cp:coreProperties>
</file>