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38400" windowHeight="17025" activeTab="0"/>
  </bookViews>
  <sheets>
    <sheet name="Coh sub annual and annual 2022" sheetId="1" r:id="rId1"/>
    <sheet name="Chart sub annual and annual 22" sheetId="2" r:id="rId2"/>
  </sheets>
  <externalReferences>
    <externalReference r:id="rId5"/>
  </externalReferences>
  <definedNames>
    <definedName name="_2020Q2txb_ref2016_Vers1" localSheetId="0">#REF!</definedName>
    <definedName name="_2020Q2txb_ref2016_Vers1">#REF!</definedName>
    <definedName name="_xlnm.Print_Area" localSheetId="0">'Coh sub annual and annual 2022'!$A$1:$AH$43</definedName>
    <definedName name="HTML_CodePage" hidden="1">1252</definedName>
    <definedName name="HTML_CONTRO_AKTUELL" hidden="1">{"'Tabelle1'!$A$1:$P$124"}</definedName>
    <definedName name="HTML_Control" hidden="1">{"'Tabelle1'!$A$1:$P$124"}</definedName>
    <definedName name="HTML_Description" hidden="1">""</definedName>
    <definedName name="HTML_Email" hidden="1">""</definedName>
    <definedName name="HTML_Header" hidden="1">"9.04"</definedName>
    <definedName name="HTML_LastUpdate" hidden="1">"30.09.99"</definedName>
    <definedName name="HTML_LineAfter" hidden="1">FALSE</definedName>
    <definedName name="HTML_LineBefore" hidden="1">FALSE</definedName>
    <definedName name="HTML_Name" hidden="1">"Weitzer &amp; Partner"</definedName>
    <definedName name="HTML_OBDlg2" hidden="1">TRUE</definedName>
    <definedName name="HTML_OBDlg4" hidden="1">TRUE</definedName>
    <definedName name="HTML_OS" hidden="1">0</definedName>
    <definedName name="HTML_PathFile" hidden="1">"D:\Arbeiten\jb99\3d\daten\Kap09\99-09-07.htm"</definedName>
    <definedName name="HTML_Title" hidden="1">"j-0904"</definedName>
    <definedName name="Jährliche_Arbeitskosten" hidden="1">{"'Tabelle1'!$A$1:$P$124"}</definedName>
    <definedName name="test">#REF!</definedName>
    <definedName name="test2">#REF!</definedName>
    <definedName name="test3">#REF!</definedName>
    <definedName name="Vergleich_Chart_2019" localSheetId="0">#REF!</definedName>
    <definedName name="Vergleich_Chart_2019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<sst xmlns="http://schemas.openxmlformats.org/spreadsheetml/2006/main" count="89" uniqueCount="33">
  <si>
    <t>8.4. Coherence - sub annual and annual statistics</t>
  </si>
  <si>
    <t>ÖNACE 2008</t>
  </si>
  <si>
    <t>Coherence annual change in labour cost per hour worked 
(Labour Cost Statsitic (annual): D/B1; LCI: (D1+D4-D5)/B1)</t>
  </si>
  <si>
    <r>
      <t>Labour Cost Statistics (annual)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</si>
  <si>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LCI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</si>
  <si>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Difference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</si>
  <si>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2020*)</t>
  </si>
  <si>
    <t>2021*)</t>
  </si>
  <si>
    <t>2022*)</t>
  </si>
  <si>
    <t>average annual rate of change 
in %</t>
  </si>
  <si>
    <t>in EUR</t>
  </si>
  <si>
    <t>in % points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</si>
  <si>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</si>
  <si>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</si>
  <si>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</si>
  <si>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</si>
  <si>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</si>
  <si>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</si>
  <si>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</si>
  <si>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</si>
  <si>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</si>
  <si>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</si>
  <si>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</si>
  <si>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</si>
  <si>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</si>
  <si>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</si>
  <si>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</si>
  <si>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</si>
  <si>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</si>
  <si>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B-N, P-S</t>
  </si>
  <si>
    <t>Annual growth rates</t>
  </si>
  <si>
    <t>.</t>
  </si>
  <si>
    <t>Source: Statistics Austria, Labour Cost Statistics (annual) and Labour Cost Index as at August 2022. *) Provisional data. LCS: In 2020 only section I is considered as provisional. - 1) Local units of enterprises with 10 and more employees. 2) Unadjusted LCI. In sections B to F mainly enterprises with 20 and more employees are included. 3) Labour Cost Statistics (annual) minus LCI.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</si>
</sst>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Symbol"/>
      <family val="1"/>
    </font>
    <font>
      <b/>
      <sz val="9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b/>
      <sz val="18"/>
      <color theme="1"/>
      <name val="Calibri"/>
      <family val="2"/>
    </font>
    <font>
      <sz val="10"/>
      <color theme="1"/>
      <name val="+mn-cs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80">
    <xf numFmtId="0" fontId="0" fillId="0" borderId="0" xfId="0"/>
    <xf numFmtId="0" fontId="2" fillId="0" borderId="1" xfId="20" applyFont="1" applyBorder="1" applyAlignment="1">
      <alignment horizontal="center" vertical="center" wrapText="1"/>
      <protection/>
    </xf>
    <xf numFmtId="0" fontId="2" fillId="0" borderId="2" xfId="20" applyFont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 vertical="center" wrapText="1"/>
      <protection/>
    </xf>
    <xf numFmtId="0" fontId="3" fillId="0" borderId="3" xfId="20" applyFont="1" applyBorder="1" applyAlignment="1">
      <alignment horizontal="center" vertical="center" wrapText="1"/>
      <protection/>
    </xf>
    <xf numFmtId="0" fontId="0" fillId="0" borderId="0" xfId="0" applyFont="1"/>
    <xf numFmtId="0" fontId="4" fillId="0" borderId="4" xfId="20" applyFont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center" vertical="center" wrapText="1"/>
      <protection/>
    </xf>
    <xf numFmtId="0" fontId="4" fillId="0" borderId="6" xfId="20" applyFont="1" applyBorder="1" applyAlignment="1">
      <alignment horizontal="center" vertical="center" wrapText="1"/>
      <protection/>
    </xf>
    <xf numFmtId="0" fontId="4" fillId="0" borderId="7" xfId="20" applyFont="1" applyBorder="1" applyAlignment="1">
      <alignment horizontal="center" vertical="center" wrapText="1"/>
      <protection/>
    </xf>
    <xf numFmtId="0" fontId="4" fillId="0" borderId="8" xfId="20" applyFont="1" applyBorder="1" applyAlignment="1">
      <alignment horizontal="center" vertical="center" wrapText="1"/>
      <protection/>
    </xf>
    <xf numFmtId="0" fontId="4" fillId="0" borderId="9" xfId="20" applyFont="1" applyBorder="1" applyAlignment="1">
      <alignment horizontal="center" vertical="center" wrapText="1"/>
      <protection/>
    </xf>
    <xf numFmtId="0" fontId="4" fillId="0" borderId="10" xfId="20" applyFont="1" applyBorder="1" applyAlignment="1">
      <alignment horizontal="center" vertical="center" wrapText="1"/>
      <protection/>
    </xf>
    <xf numFmtId="0" fontId="4" fillId="0" borderId="11" xfId="20" applyFont="1" applyBorder="1" applyAlignment="1">
      <alignment horizontal="center" vertical="center" wrapText="1"/>
      <protection/>
    </xf>
    <xf numFmtId="0" fontId="4" fillId="0" borderId="12" xfId="20" applyFont="1" applyBorder="1" applyAlignment="1">
      <alignment horizontal="center" vertical="center" wrapText="1"/>
      <protection/>
    </xf>
    <xf numFmtId="0" fontId="4" fillId="0" borderId="13" xfId="20" applyFont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15" xfId="20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 wrapText="1"/>
      <protection/>
    </xf>
    <xf numFmtId="0" fontId="4" fillId="0" borderId="17" xfId="20" applyFont="1" applyFill="1" applyBorder="1" applyAlignment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0" fontId="4" fillId="0" borderId="19" xfId="20" applyFont="1" applyFill="1" applyBorder="1" applyAlignment="1">
      <alignment horizontal="center" vertical="center" wrapText="1"/>
      <protection/>
    </xf>
    <xf numFmtId="0" fontId="4" fillId="0" borderId="20" xfId="20" applyFont="1" applyFill="1" applyBorder="1" applyAlignment="1">
      <alignment horizontal="center" vertical="center" wrapText="1"/>
      <protection/>
    </xf>
    <xf numFmtId="0" fontId="4" fillId="0" borderId="21" xfId="20" applyFont="1" applyFill="1" applyBorder="1" applyAlignment="1">
      <alignment horizontal="center" vertical="center" wrapText="1"/>
      <protection/>
    </xf>
    <xf numFmtId="0" fontId="4" fillId="0" borderId="22" xfId="20" applyFont="1" applyBorder="1" applyAlignment="1">
      <alignment horizontal="center" vertical="center" wrapText="1"/>
      <protection/>
    </xf>
    <xf numFmtId="0" fontId="4" fillId="0" borderId="23" xfId="20" applyFont="1" applyBorder="1" applyAlignment="1">
      <alignment horizontal="center" vertical="center" wrapText="1"/>
      <protection/>
    </xf>
    <xf numFmtId="0" fontId="4" fillId="0" borderId="24" xfId="20" applyFont="1" applyBorder="1" applyAlignment="1">
      <alignment horizontal="center" vertical="center" wrapText="1"/>
      <protection/>
    </xf>
    <xf numFmtId="0" fontId="4" fillId="0" borderId="25" xfId="20" applyFont="1" applyBorder="1" applyAlignment="1">
      <alignment horizontal="center" vertical="center" wrapText="1"/>
      <protection/>
    </xf>
    <xf numFmtId="0" fontId="7" fillId="0" borderId="26" xfId="0" applyFont="1" applyBorder="1" applyAlignment="1">
      <alignment horizontal="center" vertical="center" wrapText="1"/>
    </xf>
    <xf numFmtId="0" fontId="4" fillId="0" borderId="27" xfId="20" applyFont="1" applyFill="1" applyBorder="1" applyAlignment="1">
      <alignment horizontal="center" vertical="center" wrapText="1"/>
      <protection/>
    </xf>
    <xf numFmtId="0" fontId="4" fillId="0" borderId="28" xfId="20" applyFont="1" applyFill="1" applyBorder="1" applyAlignment="1">
      <alignment horizontal="center" vertical="center" wrapText="1"/>
      <protection/>
    </xf>
    <xf numFmtId="0" fontId="4" fillId="0" borderId="22" xfId="20" applyFont="1" applyFill="1" applyBorder="1" applyAlignment="1">
      <alignment horizontal="center" vertical="center" wrapText="1"/>
      <protection/>
    </xf>
    <xf numFmtId="0" fontId="4" fillId="0" borderId="14" xfId="20" applyFont="1" applyBorder="1" applyAlignment="1">
      <alignment horizontal="center"/>
      <protection/>
    </xf>
    <xf numFmtId="164" fontId="4" fillId="0" borderId="29" xfId="20" applyNumberFormat="1" applyFont="1" applyFill="1" applyBorder="1">
      <alignment/>
      <protection/>
    </xf>
    <xf numFmtId="164" fontId="4" fillId="0" borderId="11" xfId="20" applyNumberFormat="1" applyFont="1" applyFill="1" applyBorder="1">
      <alignment/>
      <protection/>
    </xf>
    <xf numFmtId="164" fontId="4" fillId="0" borderId="5" xfId="20" applyNumberFormat="1" applyFont="1" applyFill="1" applyBorder="1">
      <alignment/>
      <protection/>
    </xf>
    <xf numFmtId="164" fontId="4" fillId="0" borderId="12" xfId="20" applyNumberFormat="1" applyFont="1" applyFill="1" applyBorder="1">
      <alignment/>
      <protection/>
    </xf>
    <xf numFmtId="164" fontId="4" fillId="0" borderId="11" xfId="20" applyNumberFormat="1" applyFont="1" applyBorder="1">
      <alignment/>
      <protection/>
    </xf>
    <xf numFmtId="164" fontId="4" fillId="0" borderId="5" xfId="20" applyNumberFormat="1" applyFont="1" applyBorder="1">
      <alignment/>
      <protection/>
    </xf>
    <xf numFmtId="164" fontId="4" fillId="0" borderId="14" xfId="20" applyNumberFormat="1" applyFont="1" applyFill="1" applyBorder="1">
      <alignment/>
      <protection/>
    </xf>
    <xf numFmtId="0" fontId="4" fillId="0" borderId="30" xfId="20" applyFont="1" applyFill="1" applyBorder="1" applyAlignment="1">
      <alignment horizontal="center"/>
      <protection/>
    </xf>
    <xf numFmtId="164" fontId="4" fillId="0" borderId="31" xfId="20" applyNumberFormat="1" applyFont="1" applyFill="1" applyBorder="1">
      <alignment/>
      <protection/>
    </xf>
    <xf numFmtId="164" fontId="4" fillId="0" borderId="0" xfId="20" applyNumberFormat="1" applyFont="1" applyFill="1" applyBorder="1">
      <alignment/>
      <protection/>
    </xf>
    <xf numFmtId="164" fontId="4" fillId="0" borderId="32" xfId="20" applyNumberFormat="1" applyFont="1" applyFill="1" applyBorder="1">
      <alignment/>
      <protection/>
    </xf>
    <xf numFmtId="164" fontId="4" fillId="0" borderId="33" xfId="20" applyNumberFormat="1" applyFont="1" applyFill="1" applyBorder="1">
      <alignment/>
      <protection/>
    </xf>
    <xf numFmtId="164" fontId="4" fillId="0" borderId="30" xfId="20" applyNumberFormat="1" applyFont="1" applyFill="1" applyBorder="1">
      <alignment/>
      <protection/>
    </xf>
    <xf numFmtId="0" fontId="4" fillId="0" borderId="30" xfId="20" applyFont="1" applyBorder="1" applyAlignment="1">
      <alignment horizontal="center"/>
      <protection/>
    </xf>
    <xf numFmtId="164" fontId="4" fillId="0" borderId="31" xfId="20" applyNumberFormat="1" applyFont="1" applyBorder="1">
      <alignment/>
      <protection/>
    </xf>
    <xf numFmtId="164" fontId="4" fillId="0" borderId="0" xfId="20" applyNumberFormat="1" applyFont="1" applyBorder="1">
      <alignment/>
      <protection/>
    </xf>
    <xf numFmtId="164" fontId="4" fillId="0" borderId="32" xfId="20" applyNumberFormat="1" applyFont="1" applyBorder="1">
      <alignment/>
      <protection/>
    </xf>
    <xf numFmtId="0" fontId="8" fillId="0" borderId="34" xfId="20" applyFont="1" applyBorder="1" applyAlignment="1">
      <alignment horizontal="center"/>
      <protection/>
    </xf>
    <xf numFmtId="164" fontId="8" fillId="0" borderId="35" xfId="20" applyNumberFormat="1" applyFont="1" applyFill="1" applyBorder="1">
      <alignment/>
      <protection/>
    </xf>
    <xf numFmtId="164" fontId="8" fillId="0" borderId="36" xfId="20" applyNumberFormat="1" applyFont="1" applyFill="1" applyBorder="1">
      <alignment/>
      <protection/>
    </xf>
    <xf numFmtId="164" fontId="8" fillId="0" borderId="37" xfId="20" applyNumberFormat="1" applyFont="1" applyFill="1" applyBorder="1">
      <alignment/>
      <protection/>
    </xf>
    <xf numFmtId="164" fontId="8" fillId="0" borderId="38" xfId="20" applyNumberFormat="1" applyFont="1" applyFill="1" applyBorder="1">
      <alignment/>
      <protection/>
    </xf>
    <xf numFmtId="164" fontId="8" fillId="0" borderId="35" xfId="20" applyNumberFormat="1" applyFont="1" applyBorder="1">
      <alignment/>
      <protection/>
    </xf>
    <xf numFmtId="164" fontId="8" fillId="0" borderId="36" xfId="20" applyNumberFormat="1" applyFont="1" applyBorder="1">
      <alignment/>
      <protection/>
    </xf>
    <xf numFmtId="164" fontId="8" fillId="0" borderId="37" xfId="20" applyNumberFormat="1" applyFont="1" applyBorder="1">
      <alignment/>
      <protection/>
    </xf>
    <xf numFmtId="0" fontId="9" fillId="0" borderId="0" xfId="0" applyFont="1"/>
    <xf numFmtId="0" fontId="4" fillId="0" borderId="1" xfId="20" applyFont="1" applyBorder="1" applyAlignment="1">
      <alignment vertical="center" wrapText="1"/>
      <protection/>
    </xf>
    <xf numFmtId="0" fontId="4" fillId="0" borderId="31" xfId="20" applyFont="1" applyBorder="1" applyAlignment="1">
      <alignment horizontal="center"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4" fillId="0" borderId="33" xfId="20" applyFont="1" applyBorder="1" applyAlignment="1">
      <alignment horizontal="center" vertical="center" wrapText="1"/>
      <protection/>
    </xf>
    <xf numFmtId="0" fontId="4" fillId="0" borderId="29" xfId="20" applyFont="1" applyBorder="1" applyAlignment="1">
      <alignment horizontal="center"/>
      <protection/>
    </xf>
    <xf numFmtId="4" fontId="4" fillId="0" borderId="29" xfId="20" applyNumberFormat="1" applyFont="1" applyFill="1" applyBorder="1" applyAlignment="1">
      <alignment horizontal="right"/>
      <protection/>
    </xf>
    <xf numFmtId="4" fontId="4" fillId="0" borderId="11" xfId="20" applyNumberFormat="1" applyFont="1" applyFill="1" applyBorder="1">
      <alignment/>
      <protection/>
    </xf>
    <xf numFmtId="4" fontId="4" fillId="0" borderId="5" xfId="20" applyNumberFormat="1" applyFont="1" applyFill="1" applyBorder="1">
      <alignment/>
      <protection/>
    </xf>
    <xf numFmtId="0" fontId="4" fillId="0" borderId="31" xfId="20" applyFont="1" applyFill="1" applyBorder="1" applyAlignment="1">
      <alignment horizontal="center"/>
      <protection/>
    </xf>
    <xf numFmtId="4" fontId="4" fillId="0" borderId="31" xfId="20" applyNumberFormat="1" applyFont="1" applyFill="1" applyBorder="1" applyAlignment="1">
      <alignment horizontal="right"/>
      <protection/>
    </xf>
    <xf numFmtId="4" fontId="4" fillId="0" borderId="0" xfId="20" applyNumberFormat="1" applyFont="1" applyFill="1" applyBorder="1">
      <alignment/>
      <protection/>
    </xf>
    <xf numFmtId="4" fontId="4" fillId="0" borderId="32" xfId="20" applyNumberFormat="1" applyFont="1" applyFill="1" applyBorder="1">
      <alignment/>
      <protection/>
    </xf>
    <xf numFmtId="0" fontId="4" fillId="0" borderId="31" xfId="20" applyFont="1" applyBorder="1" applyAlignment="1">
      <alignment horizontal="center"/>
      <protection/>
    </xf>
    <xf numFmtId="0" fontId="8" fillId="0" borderId="31" xfId="20" applyFont="1" applyBorder="1" applyAlignment="1">
      <alignment horizontal="center"/>
      <protection/>
    </xf>
    <xf numFmtId="4" fontId="8" fillId="0" borderId="35" xfId="20" applyNumberFormat="1" applyFont="1" applyFill="1" applyBorder="1" applyAlignment="1">
      <alignment horizontal="right"/>
      <protection/>
    </xf>
    <xf numFmtId="4" fontId="8" fillId="0" borderId="36" xfId="20" applyNumberFormat="1" applyFont="1" applyFill="1" applyBorder="1">
      <alignment/>
      <protection/>
    </xf>
    <xf numFmtId="4" fontId="8" fillId="0" borderId="37" xfId="20" applyNumberFormat="1" applyFont="1" applyFill="1" applyBorder="1">
      <alignment/>
      <protection/>
    </xf>
    <xf numFmtId="164" fontId="4" fillId="0" borderId="38" xfId="20" applyNumberFormat="1" applyFont="1" applyFill="1" applyBorder="1">
      <alignment/>
      <protection/>
    </xf>
    <xf numFmtId="0" fontId="10" fillId="0" borderId="1" xfId="20" applyFont="1" applyFill="1" applyBorder="1" applyAlignment="1">
      <alignment horizontal="left" vertical="top" wrapText="1"/>
      <protection/>
    </xf>
    <xf numFmtId="0" fontId="10" fillId="0" borderId="36" xfId="20" applyFont="1" applyFill="1" applyBorder="1" applyAlignment="1">
      <alignment horizontal="left" vertical="top" wrapText="1"/>
      <protection/>
    </xf>
    <xf numFmtId="0" fontId="10" fillId="0" borderId="38" xfId="20" applyFont="1" applyFill="1" applyBorder="1" applyAlignment="1">
      <alignment horizontal="left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03-09-1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chemeClr val="tx1"/>
                </a:solidFill>
                <a:latin typeface="+mn-lt"/>
                <a:ea typeface="Calibri"/>
                <a:cs typeface="Calibri"/>
              </a:rPr>
              <a:t>B-N, P-S: Coherence Labour Cost Statistics (annual) with Labour Cost Index (LCI)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LCI</c:v>
          </c:tx>
          <c:spPr>
            <a:ln w="19050" cap="rnd" cmpd="sng">
              <a:solidFill>
                <a:schemeClr val="accent6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'Coh sub annual and annual 2022'!$C$4:$P$4</c:f>
              <c:strCache/>
            </c:strRef>
          </c:cat>
          <c:val>
            <c:numRef>
              <c:f>'Coh sub annual and annual 2022'!$S$42:$AF$42</c:f>
              <c:numCache/>
            </c:numRef>
          </c:val>
          <c:smooth val="0"/>
        </c:ser>
        <c:ser>
          <c:idx val="3"/>
          <c:order val="1"/>
          <c:tx>
            <c:v>LCS</c:v>
          </c:tx>
          <c:spPr>
            <a:ln w="19050" cap="rnd" cmpd="sng">
              <a:solidFill>
                <a:schemeClr val="accent2">
                  <a:lumMod val="60000"/>
                </a:schemeClr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'Coh sub annual and annual 2022'!$C$4:$P$4</c:f>
              <c:strCache/>
            </c:strRef>
          </c:cat>
          <c:val>
            <c:numRef>
              <c:f>'Coh sub annual and annual 2022'!$C$42:$P$42</c:f>
              <c:numCache/>
            </c:numRef>
          </c:val>
          <c:smooth val="0"/>
        </c:ser>
        <c:axId val="25800147"/>
        <c:axId val="19586292"/>
      </c:lineChart>
      <c:catAx>
        <c:axId val="2580014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noFill/>
          <a:ln w="6350" cap="flat" cmpd="sng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19586292"/>
        <c:crossesAt val="1"/>
        <c:auto val="1"/>
        <c:lblOffset val="100"/>
        <c:noMultiLvlLbl val="0"/>
      </c:catAx>
      <c:valAx>
        <c:axId val="19586292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rPr>
                  <a:t>annual</a:t>
                </a:r>
                <a:r>
                  <a:rPr lang="en-US" cap="none" sz="1000" b="1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rPr>
                  <a:t> growth rates</a:t>
                </a:r>
              </a:p>
            </c:rich>
          </c:tx>
          <c:layout>
            <c:manualLayout>
              <c:xMode val="edge"/>
              <c:yMode val="edge"/>
              <c:x val="0.0095"/>
              <c:y val="0.4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6350" cap="flat" cmpd="sng">
              <a:solidFill>
                <a:schemeClr val="tx1">
                  <a:tint val="75000"/>
                </a:schemeClr>
              </a:solidFill>
              <a:prstDash val="solid"/>
              <a:round/>
            </a:ln>
          </c:spPr>
        </c:majorGridlines>
        <c:delete val="0"/>
        <c:numFmt formatCode="#,##0.00" sourceLinked="1"/>
        <c:majorTickMark val="none"/>
        <c:minorTickMark val="none"/>
        <c:tickLblPos val="nextTo"/>
        <c:spPr>
          <a:noFill/>
          <a:ln w="6350" cap="flat" cmpd="sng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25800147"/>
        <c:crosses val="autoZero"/>
        <c:crossBetween val="between"/>
        <c:dispUnits/>
      </c:valAx>
      <c:spPr>
        <a:solidFill>
          <a:schemeClr val="bg1"/>
        </a:solidFill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6350" cap="flat" cmpd="sng">
      <a:solidFill>
        <a:schemeClr val="tx1">
          <a:tint val="75000"/>
        </a:schemeClr>
      </a:solidFill>
      <a:prstDash val="solid"/>
      <a:round/>
    </a:ln>
  </c:spPr>
  <c:lang xmlns:c="http://schemas.openxmlformats.org/drawingml/2006/chart" val="de-DE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5" zoomToFit="1"/>
  </sheetViews>
  <pageMargins left="0.7086614173228347" right="0.7086614173228347" top="0.7874015748031497" bottom="0.7874015748031497" header="0.31496062992125984" footer="0.31496062992125984"/>
  <pageSetup firstPageNumber="1" useFirstPageNumber="1" horizontalDpi="600" verticalDpi="600" orientation="landscape" paperSize="9"/>
  <headerFooter>
    <oddFooter>&amp;L&amp;8&amp;Z&amp;F&amp;R&amp;9*) Provisional data.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991225"/>
    <xdr:graphicFrame macro="">
      <xdr:nvGraphicFramePr>
        <xdr:cNvPr id="2" name="Diagramm 1"/>
        <xdr:cNvGraphicFramePr/>
      </xdr:nvGraphicFramePr>
      <xdr:xfrm>
        <a:off x="0" y="0"/>
        <a:ext cx="927735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8.4.%20Coherence%20-%20sub%20annual%20and%20annual%20statistics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h sub annual and annual 2022"/>
      <sheetName val="Chart sub annual and annual 22"/>
      <sheetName val="annual Labour costs bis 2022"/>
      <sheetName val="2023Q1txb_ref2020_Vers1"/>
      <sheetName val="annual Labour costs bis 2021"/>
      <sheetName val="_2022Q1txb_ref2016_Vers1"/>
      <sheetName val="Coh sub annual and annual 2020"/>
      <sheetName val="Chart sub annual and annual"/>
      <sheetName val="annual Labour costs bis 2020"/>
      <sheetName val="_2021Q2txb_ref2016_Vers2 (orig)"/>
      <sheetName val="Coh sub annual and annual 2019"/>
      <sheetName val="annual Labour costs bis 2019"/>
      <sheetName val="2020Q2txb_ref2016_Vers1 (orig)"/>
      <sheetName val="Coh sub annual and annual 2018"/>
      <sheetName val="Vergleich LCS annual LCI 2018"/>
      <sheetName val="index_B_S2018Q4_txb_Vers1 (2)"/>
      <sheetName val="annual Labour costs bis 2018"/>
      <sheetName val="Coh sub annual and annual 2017"/>
      <sheetName val="Coh sub annual and annual 2017x"/>
      <sheetName val="Chart coh subannual and an. 17"/>
      <sheetName val="Coh sub annual and annual 2016"/>
      <sheetName val="Chart coh subannual and an. 16 "/>
      <sheetName val="Coh sub annual and annual 2015"/>
      <sheetName val="Chart Coh suban and an 2015"/>
    </sheetNames>
    <sheetDataSet>
      <sheetData sheetId="0">
        <row r="4">
          <cell r="C4">
            <v>2009</v>
          </cell>
          <cell r="D4">
            <v>2010</v>
          </cell>
          <cell r="E4">
            <v>2011</v>
          </cell>
          <cell r="F4">
            <v>2012</v>
          </cell>
          <cell r="G4">
            <v>2013</v>
          </cell>
          <cell r="H4">
            <v>2014</v>
          </cell>
          <cell r="I4">
            <v>2015</v>
          </cell>
          <cell r="J4">
            <v>2016</v>
          </cell>
          <cell r="K4">
            <v>2017</v>
          </cell>
          <cell r="L4">
            <v>2018</v>
          </cell>
          <cell r="M4">
            <v>2019</v>
          </cell>
          <cell r="N4" t="str">
            <v>2020*)</v>
          </cell>
          <cell r="O4" t="str">
            <v>2021*)</v>
          </cell>
          <cell r="P4" t="str">
            <v>2022*)</v>
          </cell>
        </row>
        <row r="42">
          <cell r="C42">
            <v>1.0562343963166045</v>
          </cell>
          <cell r="D42">
            <v>1.0100430963371907</v>
          </cell>
          <cell r="E42">
            <v>1.0231437217794932</v>
          </cell>
          <cell r="F42">
            <v>1.03266523754336</v>
          </cell>
          <cell r="G42">
            <v>1.0285835805339123</v>
          </cell>
          <cell r="H42">
            <v>1.0254947866279656</v>
          </cell>
          <cell r="I42">
            <v>1.027639388362609</v>
          </cell>
          <cell r="J42">
            <v>1.0088768359806006</v>
          </cell>
          <cell r="K42">
            <v>1.0063235138072049</v>
          </cell>
          <cell r="L42">
            <v>1.024681427423374</v>
          </cell>
          <cell r="M42">
            <v>1.0197379479557822</v>
          </cell>
          <cell r="N42">
            <v>1.0635528134904992</v>
          </cell>
          <cell r="O42">
            <v>1.0170410962136347</v>
          </cell>
          <cell r="P42">
            <v>1.0553435518311243</v>
          </cell>
          <cell r="S42">
            <v>1.0498746159327497</v>
          </cell>
          <cell r="T42">
            <v>1.019198885902185</v>
          </cell>
          <cell r="U42">
            <v>1.0235711812620583</v>
          </cell>
          <cell r="V42">
            <v>1.0483859586238002</v>
          </cell>
          <cell r="W42">
            <v>1.0262108805098034</v>
          </cell>
          <cell r="X42">
            <v>1.0280876119291198</v>
          </cell>
          <cell r="Y42">
            <v>1.0339154402360216</v>
          </cell>
          <cell r="Z42">
            <v>1.0097402137670222</v>
          </cell>
          <cell r="AA42">
            <v>1.0349072424099766</v>
          </cell>
          <cell r="AB42">
            <v>1.0329790452310703</v>
          </cell>
          <cell r="AC42">
            <v>1.0258942229287384</v>
          </cell>
          <cell r="AD42">
            <v>1.06599971973965</v>
          </cell>
          <cell r="AE42">
            <v>1.0049188001594118</v>
          </cell>
          <cell r="AF42">
            <v>1.0554020552560892</v>
          </cell>
        </row>
      </sheetData>
      <sheetData sheetId="2"/>
      <sheetData sheetId="3"/>
      <sheetData sheetId="4"/>
      <sheetData sheetId="5"/>
      <sheetData sheetId="6">
        <row r="42">
          <cell r="C42">
            <v>1.0562343963166045</v>
          </cell>
          <cell r="D42">
            <v>1.0100430963371907</v>
          </cell>
          <cell r="E42">
            <v>1.0231437217794932</v>
          </cell>
          <cell r="F42">
            <v>1.03266523754336</v>
          </cell>
          <cell r="G42">
            <v>1.0285835805339123</v>
          </cell>
          <cell r="H42">
            <v>1.0254947866279656</v>
          </cell>
          <cell r="I42">
            <v>1.027639388362609</v>
          </cell>
          <cell r="J42">
            <v>1.0088768359806006</v>
          </cell>
          <cell r="K42">
            <v>1.010564757327925</v>
          </cell>
          <cell r="L42">
            <v>1.0291455187169263</v>
          </cell>
          <cell r="M42">
            <v>1.0214879533721002</v>
          </cell>
          <cell r="N42">
            <v>1.056888509288285</v>
          </cell>
          <cell r="Q42">
            <v>1.049874371792702</v>
          </cell>
          <cell r="R42">
            <v>1.0191990554495551</v>
          </cell>
          <cell r="S42">
            <v>1.0235712832730757</v>
          </cell>
          <cell r="T42">
            <v>1.0483858791642802</v>
          </cell>
          <cell r="U42">
            <v>1.0262107048357882</v>
          </cell>
          <cell r="V42">
            <v>1.0280875960660931</v>
          </cell>
          <cell r="W42">
            <v>1.0339155567816762</v>
          </cell>
          <cell r="X42">
            <v>1.0097401806572717</v>
          </cell>
          <cell r="Y42">
            <v>1.0349072760435087</v>
          </cell>
          <cell r="Z42">
            <v>1.032979061059302</v>
          </cell>
          <cell r="AA42">
            <v>1.0258942673447755</v>
          </cell>
          <cell r="AB42">
            <v>1.0568885092882851</v>
          </cell>
        </row>
      </sheetData>
      <sheetData sheetId="8"/>
      <sheetData sheetId="9"/>
      <sheetData sheetId="10"/>
      <sheetData sheetId="11"/>
      <sheetData sheetId="12"/>
      <sheetData sheetId="13"/>
      <sheetData sheetId="15"/>
      <sheetData sheetId="16"/>
      <sheetData sheetId="17"/>
      <sheetData sheetId="18"/>
      <sheetData sheetId="20"/>
      <sheetData sheetId="2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333C3-46D3-4CD6-8CDA-53C4FAA61082}">
  <sheetPr>
    <pageSetUpPr fitToPage="1"/>
  </sheetPr>
  <dimension ref="A1:AH43"/>
  <sheetViews>
    <sheetView tabSelected="1" zoomScale="85" zoomScaleNormal="85" workbookViewId="0" topLeftCell="A1">
      <selection activeCell="L54" sqref="L54"/>
    </sheetView>
  </sheetViews>
  <sheetFormatPr defaultColWidth="11.00390625" defaultRowHeight="14.25"/>
  <cols>
    <col min="1" max="1" width="10.25390625" style="0" customWidth="1"/>
    <col min="2" max="16" width="7.75390625" style="0" customWidth="1"/>
    <col min="17" max="17" width="12.25390625" style="0" customWidth="1"/>
    <col min="18" max="32" width="7.75390625" style="0" customWidth="1"/>
    <col min="33" max="33" width="12.375" style="0" customWidth="1"/>
  </cols>
  <sheetData>
    <row r="1" spans="1:34" s="5" customFormat="1" ht="25.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</row>
    <row r="2" spans="1:34" s="5" customFormat="1" ht="25.5" customHeight="1" thickBot="1">
      <c r="A2" s="6" t="s">
        <v>1</v>
      </c>
      <c r="B2" s="7" t="s">
        <v>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9"/>
    </row>
    <row r="3" spans="1:34" s="5" customFormat="1" ht="25.5" customHeight="1">
      <c r="A3" s="10"/>
      <c r="B3" s="11" t="s">
        <v>3</v>
      </c>
      <c r="C3" s="12"/>
      <c r="D3" s="12"/>
      <c r="E3" s="12"/>
      <c r="F3" s="12"/>
      <c r="G3" s="12"/>
      <c r="H3" s="12"/>
      <c r="I3" s="12"/>
      <c r="J3" s="13"/>
      <c r="K3" s="13"/>
      <c r="L3" s="13"/>
      <c r="M3" s="13"/>
      <c r="N3" s="13"/>
      <c r="O3" s="13"/>
      <c r="P3" s="13"/>
      <c r="Q3" s="14"/>
      <c r="R3" s="11" t="s">
        <v>4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5"/>
      <c r="AH3" s="16" t="s">
        <v>5</v>
      </c>
    </row>
    <row r="4" spans="1:34" s="5" customFormat="1" ht="14.25" customHeight="1">
      <c r="A4" s="10"/>
      <c r="B4" s="17">
        <v>2008</v>
      </c>
      <c r="C4" s="18">
        <v>2009</v>
      </c>
      <c r="D4" s="18">
        <v>2010</v>
      </c>
      <c r="E4" s="18">
        <v>2011</v>
      </c>
      <c r="F4" s="18">
        <v>2012</v>
      </c>
      <c r="G4" s="18">
        <v>2013</v>
      </c>
      <c r="H4" s="18">
        <v>2014</v>
      </c>
      <c r="I4" s="18">
        <v>2015</v>
      </c>
      <c r="J4" s="19">
        <v>2016</v>
      </c>
      <c r="K4" s="19">
        <v>2017</v>
      </c>
      <c r="L4" s="19">
        <v>2018</v>
      </c>
      <c r="M4" s="19">
        <v>2019</v>
      </c>
      <c r="N4" s="19" t="s">
        <v>6</v>
      </c>
      <c r="O4" s="19" t="s">
        <v>7</v>
      </c>
      <c r="P4" s="19" t="s">
        <v>8</v>
      </c>
      <c r="Q4" s="20" t="s">
        <v>9</v>
      </c>
      <c r="R4" s="21">
        <v>2008</v>
      </c>
      <c r="S4" s="22">
        <v>2009</v>
      </c>
      <c r="T4" s="22">
        <v>2010</v>
      </c>
      <c r="U4" s="22">
        <v>2011</v>
      </c>
      <c r="V4" s="22">
        <v>2012</v>
      </c>
      <c r="W4" s="22">
        <v>2013</v>
      </c>
      <c r="X4" s="22">
        <v>2014</v>
      </c>
      <c r="Y4" s="22">
        <v>2015</v>
      </c>
      <c r="Z4" s="22">
        <v>2016</v>
      </c>
      <c r="AA4" s="22">
        <v>2017</v>
      </c>
      <c r="AB4" s="22">
        <v>2018</v>
      </c>
      <c r="AC4" s="22">
        <v>2019</v>
      </c>
      <c r="AD4" s="22">
        <v>2020</v>
      </c>
      <c r="AE4" s="22" t="s">
        <v>7</v>
      </c>
      <c r="AF4" s="22" t="s">
        <v>8</v>
      </c>
      <c r="AG4" s="20" t="s">
        <v>9</v>
      </c>
      <c r="AH4" s="23"/>
    </row>
    <row r="5" spans="1:34" s="5" customFormat="1" ht="23.25" customHeight="1" thickBot="1">
      <c r="A5" s="24"/>
      <c r="B5" s="25" t="s">
        <v>10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7"/>
      <c r="Q5" s="28"/>
      <c r="R5" s="29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28"/>
      <c r="AH5" s="31" t="s">
        <v>11</v>
      </c>
    </row>
    <row r="6" spans="1:34" ht="14.25">
      <c r="A6" s="32" t="s">
        <v>12</v>
      </c>
      <c r="B6" s="33">
        <v>30.76834665441027</v>
      </c>
      <c r="C6" s="34">
        <v>32.915906052421604</v>
      </c>
      <c r="D6" s="34">
        <v>33.856980881280016</v>
      </c>
      <c r="E6" s="34">
        <v>35.991285978848865</v>
      </c>
      <c r="F6" s="34">
        <v>37.70925755493189</v>
      </c>
      <c r="G6" s="34">
        <v>37.51939957670115</v>
      </c>
      <c r="H6" s="34">
        <v>37.93195543875531</v>
      </c>
      <c r="I6" s="34">
        <v>38.93218813152613</v>
      </c>
      <c r="J6" s="34">
        <v>39.24749173582853</v>
      </c>
      <c r="K6" s="34">
        <v>38.456828302584874</v>
      </c>
      <c r="L6" s="34">
        <v>39.679677170835554</v>
      </c>
      <c r="M6" s="34">
        <v>39.866482136900586</v>
      </c>
      <c r="N6" s="34">
        <v>40.760224256492315</v>
      </c>
      <c r="O6" s="34">
        <v>41.06811848443858</v>
      </c>
      <c r="P6" s="35">
        <v>42.46439357254939</v>
      </c>
      <c r="Q6" s="36">
        <v>2.3</v>
      </c>
      <c r="R6" s="33">
        <v>76.4830386277943</v>
      </c>
      <c r="S6" s="34">
        <v>80.67105657412736</v>
      </c>
      <c r="T6" s="34">
        <v>81.60947837285082</v>
      </c>
      <c r="U6" s="34">
        <v>84.68988040753308</v>
      </c>
      <c r="V6" s="37">
        <v>86.23823683978921</v>
      </c>
      <c r="W6" s="37">
        <v>86.83065614235159</v>
      </c>
      <c r="X6" s="37">
        <v>88.68073675249272</v>
      </c>
      <c r="Y6" s="37">
        <v>91.9369126365093</v>
      </c>
      <c r="Z6" s="37">
        <v>93.36957941720442</v>
      </c>
      <c r="AA6" s="37">
        <v>92.4917204489192</v>
      </c>
      <c r="AB6" s="37">
        <v>95.80567345303336</v>
      </c>
      <c r="AC6" s="37">
        <v>96.86348941687105</v>
      </c>
      <c r="AD6" s="37">
        <v>99.99999999999984</v>
      </c>
      <c r="AE6" s="37">
        <v>100.66929376933055</v>
      </c>
      <c r="AF6" s="38">
        <v>104.03583305299853</v>
      </c>
      <c r="AG6" s="36">
        <v>2.2</v>
      </c>
      <c r="AH6" s="39">
        <v>0.09999999999999964</v>
      </c>
    </row>
    <row r="7" spans="1:34" ht="14.25">
      <c r="A7" s="40" t="s">
        <v>13</v>
      </c>
      <c r="B7" s="41">
        <v>29.025092281167456</v>
      </c>
      <c r="C7" s="42">
        <v>30.821878939683778</v>
      </c>
      <c r="D7" s="42">
        <v>30.37851636761436</v>
      </c>
      <c r="E7" s="42">
        <v>31.208720823559318</v>
      </c>
      <c r="F7" s="42">
        <v>32.434570569718474</v>
      </c>
      <c r="G7" s="42">
        <v>33.32309575551758</v>
      </c>
      <c r="H7" s="42">
        <v>34.16942884709614</v>
      </c>
      <c r="I7" s="42">
        <v>34.7844642217541</v>
      </c>
      <c r="J7" s="42">
        <v>35.6401412577258</v>
      </c>
      <c r="K7" s="42">
        <v>36.09836855437567</v>
      </c>
      <c r="L7" s="42">
        <v>37.4322276387802</v>
      </c>
      <c r="M7" s="42">
        <v>38.734533132145245</v>
      </c>
      <c r="N7" s="42">
        <v>39.92451088806593</v>
      </c>
      <c r="O7" s="42">
        <v>40.55615737474181</v>
      </c>
      <c r="P7" s="43">
        <v>42.96765693382837</v>
      </c>
      <c r="Q7" s="44">
        <v>2.8</v>
      </c>
      <c r="R7" s="41">
        <v>73.05875016646188</v>
      </c>
      <c r="S7" s="42">
        <v>77.3339901783537</v>
      </c>
      <c r="T7" s="42">
        <v>76.13873396260917</v>
      </c>
      <c r="U7" s="42">
        <v>78.21254917005787</v>
      </c>
      <c r="V7" s="42">
        <v>81.2117321786931</v>
      </c>
      <c r="W7" s="42">
        <v>83.46588919877217</v>
      </c>
      <c r="X7" s="42">
        <v>85.87337648153508</v>
      </c>
      <c r="Y7" s="42">
        <v>87.67075671124144</v>
      </c>
      <c r="Z7" s="42">
        <v>89.44594217733898</v>
      </c>
      <c r="AA7" s="42">
        <v>91.08836819558772</v>
      </c>
      <c r="AB7" s="42">
        <v>94.18305863786945</v>
      </c>
      <c r="AC7" s="42">
        <v>97.14673136941515</v>
      </c>
      <c r="AD7" s="42">
        <v>99.99999999999984</v>
      </c>
      <c r="AE7" s="42">
        <v>101.03599366907585</v>
      </c>
      <c r="AF7" s="43">
        <v>107.06823300492357</v>
      </c>
      <c r="AG7" s="44">
        <v>2.8</v>
      </c>
      <c r="AH7" s="45">
        <v>0</v>
      </c>
    </row>
    <row r="8" spans="1:34" ht="14.25">
      <c r="A8" s="46" t="s">
        <v>14</v>
      </c>
      <c r="B8" s="41">
        <v>43.218959412005454</v>
      </c>
      <c r="C8" s="42">
        <v>44.145697104888995</v>
      </c>
      <c r="D8" s="42">
        <v>44.287690036506234</v>
      </c>
      <c r="E8" s="42">
        <v>45.10078796956806</v>
      </c>
      <c r="F8" s="42">
        <v>46.801241235700424</v>
      </c>
      <c r="G8" s="42">
        <v>47.3412886548238</v>
      </c>
      <c r="H8" s="42">
        <v>48.523604150830835</v>
      </c>
      <c r="I8" s="42">
        <v>50.851207404863665</v>
      </c>
      <c r="J8" s="42">
        <v>52.59506629893696</v>
      </c>
      <c r="K8" s="42">
        <v>53.591713632224256</v>
      </c>
      <c r="L8" s="42">
        <v>55.12109341441159</v>
      </c>
      <c r="M8" s="42">
        <v>56.31670287346404</v>
      </c>
      <c r="N8" s="42">
        <v>57.77126652099189</v>
      </c>
      <c r="O8" s="42">
        <v>57.511590074357436</v>
      </c>
      <c r="P8" s="43">
        <v>60.77004243328348</v>
      </c>
      <c r="Q8" s="44">
        <v>2.5</v>
      </c>
      <c r="R8" s="47">
        <v>73.83306991572425</v>
      </c>
      <c r="S8" s="48">
        <v>76.28832015614573</v>
      </c>
      <c r="T8" s="48">
        <v>77.11399107689913</v>
      </c>
      <c r="U8" s="48">
        <v>79.13213388151735</v>
      </c>
      <c r="V8" s="48">
        <v>82.95886728019127</v>
      </c>
      <c r="W8" s="48">
        <v>83.41934001995428</v>
      </c>
      <c r="X8" s="48">
        <v>85.23941349396907</v>
      </c>
      <c r="Y8" s="48">
        <v>89.50160223668979</v>
      </c>
      <c r="Z8" s="48">
        <v>91.40904551388545</v>
      </c>
      <c r="AA8" s="48">
        <v>93.51700489085557</v>
      </c>
      <c r="AB8" s="48">
        <v>95.7793507645452</v>
      </c>
      <c r="AC8" s="48">
        <v>97.6722467390124</v>
      </c>
      <c r="AD8" s="48">
        <v>100</v>
      </c>
      <c r="AE8" s="48">
        <v>99.37079379774205</v>
      </c>
      <c r="AF8" s="49">
        <v>105.07081684114195</v>
      </c>
      <c r="AG8" s="44">
        <v>2.6</v>
      </c>
      <c r="AH8" s="45">
        <v>-0.10000000000000009</v>
      </c>
    </row>
    <row r="9" spans="1:34" ht="14.25">
      <c r="A9" s="46" t="s">
        <v>15</v>
      </c>
      <c r="B9" s="41">
        <v>26.063269258002308</v>
      </c>
      <c r="C9" s="42">
        <v>26.33237779344405</v>
      </c>
      <c r="D9" s="42">
        <v>26.35765175437557</v>
      </c>
      <c r="E9" s="42">
        <v>26.527143726487722</v>
      </c>
      <c r="F9" s="42">
        <v>27.3441570931186</v>
      </c>
      <c r="G9" s="42">
        <v>27.933131242159607</v>
      </c>
      <c r="H9" s="42">
        <v>28.76368957570666</v>
      </c>
      <c r="I9" s="42">
        <v>29.086686747481323</v>
      </c>
      <c r="J9" s="42">
        <v>29.19037968734154</v>
      </c>
      <c r="K9" s="42">
        <v>29.06139758014293</v>
      </c>
      <c r="L9" s="42">
        <v>29.941198156922447</v>
      </c>
      <c r="M9" s="42">
        <v>31.97536465672559</v>
      </c>
      <c r="N9" s="42">
        <v>33.39425234256838</v>
      </c>
      <c r="O9" s="42">
        <v>32.83554029440932</v>
      </c>
      <c r="P9" s="43">
        <v>34.80177986651315</v>
      </c>
      <c r="Q9" s="44">
        <v>2.1</v>
      </c>
      <c r="R9" s="47">
        <v>70.83169720976008</v>
      </c>
      <c r="S9" s="48">
        <v>71.8917704023403</v>
      </c>
      <c r="T9" s="48">
        <v>72.19228832708123</v>
      </c>
      <c r="U9" s="48">
        <v>72.92197927146535</v>
      </c>
      <c r="V9" s="48">
        <v>75.35171261609351</v>
      </c>
      <c r="W9" s="48">
        <v>78.02366245250985</v>
      </c>
      <c r="X9" s="48">
        <v>81.6957913793496</v>
      </c>
      <c r="Y9" s="48">
        <v>83.96864111452967</v>
      </c>
      <c r="Z9" s="48">
        <v>85.07673541288203</v>
      </c>
      <c r="AA9" s="48">
        <v>85.79391727090234</v>
      </c>
      <c r="AB9" s="48">
        <v>88.73073279728162</v>
      </c>
      <c r="AC9" s="48">
        <v>95.21733348713376</v>
      </c>
      <c r="AD9" s="48">
        <v>100.00000000000013</v>
      </c>
      <c r="AE9" s="48">
        <v>98.09776185239758</v>
      </c>
      <c r="AF9" s="49">
        <v>103.98562626236352</v>
      </c>
      <c r="AG9" s="44">
        <v>2.8</v>
      </c>
      <c r="AH9" s="45">
        <v>-0.6999999999999997</v>
      </c>
    </row>
    <row r="10" spans="1:34" ht="14.25">
      <c r="A10" s="46" t="s">
        <v>16</v>
      </c>
      <c r="B10" s="41">
        <v>26.492563473774702</v>
      </c>
      <c r="C10" s="42">
        <v>27.5793202013613</v>
      </c>
      <c r="D10" s="42">
        <v>27.97912363993474</v>
      </c>
      <c r="E10" s="42">
        <v>28.370354595069262</v>
      </c>
      <c r="F10" s="42">
        <v>28.44245601571605</v>
      </c>
      <c r="G10" s="42">
        <v>30.104008313206364</v>
      </c>
      <c r="H10" s="42">
        <v>31.57708792918859</v>
      </c>
      <c r="I10" s="42">
        <v>32.534338959942694</v>
      </c>
      <c r="J10" s="42">
        <v>33.05296922852041</v>
      </c>
      <c r="K10" s="42">
        <v>33.19012834863372</v>
      </c>
      <c r="L10" s="42">
        <v>33.98754540784098</v>
      </c>
      <c r="M10" s="42">
        <v>34.87461817721342</v>
      </c>
      <c r="N10" s="42">
        <v>36.26829783530125</v>
      </c>
      <c r="O10" s="42">
        <v>36.50607783573815</v>
      </c>
      <c r="P10" s="43">
        <v>38.54446710507496</v>
      </c>
      <c r="Q10" s="44">
        <v>2.7</v>
      </c>
      <c r="R10" s="47">
        <v>72.4039441012365</v>
      </c>
      <c r="S10" s="48">
        <v>75.36572719848425</v>
      </c>
      <c r="T10" s="48">
        <v>76.49153398680716</v>
      </c>
      <c r="U10" s="48">
        <v>77.36713277464472</v>
      </c>
      <c r="V10" s="48">
        <v>79.98766094369168</v>
      </c>
      <c r="W10" s="48">
        <v>81.68488850120151</v>
      </c>
      <c r="X10" s="48">
        <v>85.52422995713708</v>
      </c>
      <c r="Y10" s="48">
        <v>87.94525563798135</v>
      </c>
      <c r="Z10" s="48">
        <v>89.3481566394625</v>
      </c>
      <c r="AA10" s="48">
        <v>90.23265606728462</v>
      </c>
      <c r="AB10" s="48">
        <v>92.90955401055882</v>
      </c>
      <c r="AC10" s="48">
        <v>95.90880903512797</v>
      </c>
      <c r="AD10" s="48">
        <v>100.00000000000011</v>
      </c>
      <c r="AE10" s="48">
        <v>100.92029639597878</v>
      </c>
      <c r="AF10" s="49">
        <v>106.53937579043605</v>
      </c>
      <c r="AG10" s="44">
        <v>2.8</v>
      </c>
      <c r="AH10" s="45">
        <v>-0.09999999999999964</v>
      </c>
    </row>
    <row r="11" spans="1:34" ht="14.25">
      <c r="A11" s="46" t="s">
        <v>17</v>
      </c>
      <c r="B11" s="41">
        <v>22.252878728145163</v>
      </c>
      <c r="C11" s="42">
        <v>23.946558709873912</v>
      </c>
      <c r="D11" s="42">
        <v>24.35349030293433</v>
      </c>
      <c r="E11" s="42">
        <v>25.499964725589567</v>
      </c>
      <c r="F11" s="42">
        <v>26.409446231011465</v>
      </c>
      <c r="G11" s="42">
        <v>27.037469839659853</v>
      </c>
      <c r="H11" s="42">
        <v>28.033023889809655</v>
      </c>
      <c r="I11" s="42">
        <v>28.71961640590075</v>
      </c>
      <c r="J11" s="42">
        <v>29.285331293053087</v>
      </c>
      <c r="K11" s="42">
        <v>29.53281167083377</v>
      </c>
      <c r="L11" s="42">
        <v>30.346932221117623</v>
      </c>
      <c r="M11" s="42">
        <v>30.803104179596243</v>
      </c>
      <c r="N11" s="42">
        <v>32.18878331764005</v>
      </c>
      <c r="O11" s="42">
        <v>33.23027644791275</v>
      </c>
      <c r="P11" s="43">
        <v>34.2955981517141</v>
      </c>
      <c r="Q11" s="44">
        <v>3.1</v>
      </c>
      <c r="R11" s="47">
        <v>65.78913512511949</v>
      </c>
      <c r="S11" s="48">
        <v>69.09922459933938</v>
      </c>
      <c r="T11" s="48">
        <v>69.97720437337675</v>
      </c>
      <c r="U11" s="48">
        <v>72.82506120059122</v>
      </c>
      <c r="V11" s="48">
        <v>75.83849336435142</v>
      </c>
      <c r="W11" s="48">
        <v>77.7434774584642</v>
      </c>
      <c r="X11" s="48">
        <v>80.31042203058298</v>
      </c>
      <c r="Y11" s="48">
        <v>83.07858415567425</v>
      </c>
      <c r="Z11" s="48">
        <v>84.71969100711398</v>
      </c>
      <c r="AA11" s="48">
        <v>88.61154545579788</v>
      </c>
      <c r="AB11" s="48">
        <v>92.17506139977766</v>
      </c>
      <c r="AC11" s="48">
        <v>94.22872898420471</v>
      </c>
      <c r="AD11" s="48">
        <v>99.99999999999997</v>
      </c>
      <c r="AE11" s="48">
        <v>101.14717173335194</v>
      </c>
      <c r="AF11" s="49">
        <v>104.38982538670223</v>
      </c>
      <c r="AG11" s="44">
        <v>3.4</v>
      </c>
      <c r="AH11" s="45">
        <v>-0.2999999999999998</v>
      </c>
    </row>
    <row r="12" spans="1:34" ht="14.25">
      <c r="A12" s="46" t="s">
        <v>18</v>
      </c>
      <c r="B12" s="41">
        <v>25.189295259589404</v>
      </c>
      <c r="C12" s="42">
        <v>27.041486118885118</v>
      </c>
      <c r="D12" s="42">
        <v>26.572295952123724</v>
      </c>
      <c r="E12" s="42">
        <v>26.624339223526576</v>
      </c>
      <c r="F12" s="42">
        <v>27.894245694329587</v>
      </c>
      <c r="G12" s="42">
        <v>28.64535602522538</v>
      </c>
      <c r="H12" s="42">
        <v>28.749405919597155</v>
      </c>
      <c r="I12" s="42">
        <v>29.934025886955876</v>
      </c>
      <c r="J12" s="42">
        <v>30.21755580824869</v>
      </c>
      <c r="K12" s="42">
        <v>30.878696423360644</v>
      </c>
      <c r="L12" s="42">
        <v>32.23044554346881</v>
      </c>
      <c r="M12" s="42">
        <v>31.77939043261497</v>
      </c>
      <c r="N12" s="42">
        <v>32.67762581492191</v>
      </c>
      <c r="O12" s="42">
        <v>32.82335176092945</v>
      </c>
      <c r="P12" s="43">
        <v>35.78938845078777</v>
      </c>
      <c r="Q12" s="44">
        <v>2.5</v>
      </c>
      <c r="R12" s="47">
        <v>66.64366773544802</v>
      </c>
      <c r="S12" s="48">
        <v>68.76180359742504</v>
      </c>
      <c r="T12" s="48">
        <v>72.01797661512397</v>
      </c>
      <c r="U12" s="48">
        <v>73.1563684207145</v>
      </c>
      <c r="V12" s="48">
        <v>76.55170679722801</v>
      </c>
      <c r="W12" s="48">
        <v>78.07437590471389</v>
      </c>
      <c r="X12" s="48">
        <v>79.77583926527</v>
      </c>
      <c r="Y12" s="48">
        <v>84.72275006955672</v>
      </c>
      <c r="Z12" s="48">
        <v>81.08424371824293</v>
      </c>
      <c r="AA12" s="48">
        <v>85.18345445242328</v>
      </c>
      <c r="AB12" s="48">
        <v>90.16911350772111</v>
      </c>
      <c r="AC12" s="48">
        <v>92.80864872082823</v>
      </c>
      <c r="AD12" s="48">
        <v>100.00000000000006</v>
      </c>
      <c r="AE12" s="48">
        <v>96.9961425225436</v>
      </c>
      <c r="AF12" s="49">
        <v>105.76106450833045</v>
      </c>
      <c r="AG12" s="44">
        <v>3.4</v>
      </c>
      <c r="AH12" s="45">
        <v>-0.8999999999999999</v>
      </c>
    </row>
    <row r="13" spans="1:34" ht="14.25">
      <c r="A13" s="46" t="s">
        <v>19</v>
      </c>
      <c r="B13" s="41">
        <v>13.227055669977533</v>
      </c>
      <c r="C13" s="42">
        <v>14.079233189697792</v>
      </c>
      <c r="D13" s="42">
        <v>14.643756083314507</v>
      </c>
      <c r="E13" s="42">
        <v>15.596280141645318</v>
      </c>
      <c r="F13" s="42">
        <v>16.213840883671025</v>
      </c>
      <c r="G13" s="42">
        <v>17.188037581413244</v>
      </c>
      <c r="H13" s="42">
        <v>16.818483586110595</v>
      </c>
      <c r="I13" s="42">
        <v>17.90350678380149</v>
      </c>
      <c r="J13" s="42">
        <v>17.802472724231414</v>
      </c>
      <c r="K13" s="42">
        <v>18.273914856641735</v>
      </c>
      <c r="L13" s="42">
        <v>17.646712718932363</v>
      </c>
      <c r="M13" s="42">
        <v>18.02095214660582</v>
      </c>
      <c r="N13" s="42">
        <v>20.110073549316763</v>
      </c>
      <c r="O13" s="42">
        <v>19.24747367566936</v>
      </c>
      <c r="P13" s="43">
        <v>22.522615410995137</v>
      </c>
      <c r="Q13" s="44">
        <v>3.9</v>
      </c>
      <c r="R13" s="47">
        <v>61.2799109548662</v>
      </c>
      <c r="S13" s="48">
        <v>62.10889453186185</v>
      </c>
      <c r="T13" s="48">
        <v>63.4283475980547</v>
      </c>
      <c r="U13" s="48">
        <v>65.18603517997374</v>
      </c>
      <c r="V13" s="48">
        <v>67.17026370227799</v>
      </c>
      <c r="W13" s="48">
        <v>70.675770390754</v>
      </c>
      <c r="X13" s="48">
        <v>72.6795230527486</v>
      </c>
      <c r="Y13" s="48">
        <v>78.11693379144228</v>
      </c>
      <c r="Z13" s="48">
        <v>81.0977480395497</v>
      </c>
      <c r="AA13" s="48">
        <v>83.88515791513633</v>
      </c>
      <c r="AB13" s="48">
        <v>82.11287721032514</v>
      </c>
      <c r="AC13" s="48">
        <v>85.96560428528204</v>
      </c>
      <c r="AD13" s="48">
        <v>99.99999999999989</v>
      </c>
      <c r="AE13" s="48">
        <v>88.8163221694877</v>
      </c>
      <c r="AF13" s="49">
        <v>103.92926885625893</v>
      </c>
      <c r="AG13" s="44">
        <v>3.8</v>
      </c>
      <c r="AH13" s="45">
        <v>0.10000000000000009</v>
      </c>
    </row>
    <row r="14" spans="1:34" ht="14.25">
      <c r="A14" s="46" t="s">
        <v>20</v>
      </c>
      <c r="B14" s="41">
        <v>39.850859271181925</v>
      </c>
      <c r="C14" s="42">
        <v>39.18699757782979</v>
      </c>
      <c r="D14" s="42">
        <v>39.840643149185894</v>
      </c>
      <c r="E14" s="42">
        <v>41.55231289354972</v>
      </c>
      <c r="F14" s="42">
        <v>43.249219392192266</v>
      </c>
      <c r="G14" s="42">
        <v>43.545530963016745</v>
      </c>
      <c r="H14" s="42">
        <v>42.82084358952126</v>
      </c>
      <c r="I14" s="42">
        <v>45.05219639213232</v>
      </c>
      <c r="J14" s="42">
        <v>45.29513290055247</v>
      </c>
      <c r="K14" s="42">
        <v>44.75957125666981</v>
      </c>
      <c r="L14" s="42">
        <v>45.740811076613994</v>
      </c>
      <c r="M14" s="42">
        <v>46.13289108939751</v>
      </c>
      <c r="N14" s="42">
        <v>49.19579964964013</v>
      </c>
      <c r="O14" s="42">
        <v>49.464290079662234</v>
      </c>
      <c r="P14" s="43">
        <v>50.08327181859552</v>
      </c>
      <c r="Q14" s="44">
        <v>1.6</v>
      </c>
      <c r="R14" s="47">
        <v>69.16609739485095</v>
      </c>
      <c r="S14" s="48">
        <v>71.23386373910569</v>
      </c>
      <c r="T14" s="48">
        <v>75.59657111990573</v>
      </c>
      <c r="U14" s="48">
        <v>77.09125039974415</v>
      </c>
      <c r="V14" s="48">
        <v>84.13067964306828</v>
      </c>
      <c r="W14" s="48">
        <v>84.45417561191198</v>
      </c>
      <c r="X14" s="48">
        <v>80.23151378678838</v>
      </c>
      <c r="Y14" s="48">
        <v>84.66322321249996</v>
      </c>
      <c r="Z14" s="48">
        <v>80.50761628915664</v>
      </c>
      <c r="AA14" s="48">
        <v>84.55931602554622</v>
      </c>
      <c r="AB14" s="48">
        <v>89.25692018667577</v>
      </c>
      <c r="AC14" s="48">
        <v>91.53722740193203</v>
      </c>
      <c r="AD14" s="48">
        <v>99.99999999999994</v>
      </c>
      <c r="AE14" s="48">
        <v>102.20549720004237</v>
      </c>
      <c r="AF14" s="49">
        <v>103.48446706463655</v>
      </c>
      <c r="AG14" s="44">
        <v>2.9</v>
      </c>
      <c r="AH14" s="45">
        <v>-1.2999999999999998</v>
      </c>
    </row>
    <row r="15" spans="1:34" ht="14.25">
      <c r="A15" s="46" t="s">
        <v>21</v>
      </c>
      <c r="B15" s="41">
        <v>42.43555288601825</v>
      </c>
      <c r="C15" s="42">
        <v>45.22890395969103</v>
      </c>
      <c r="D15" s="42">
        <v>46.044328476171195</v>
      </c>
      <c r="E15" s="42">
        <v>46.26726725910756</v>
      </c>
      <c r="F15" s="42">
        <v>48.38374044789802</v>
      </c>
      <c r="G15" s="42">
        <v>50.64959456272991</v>
      </c>
      <c r="H15" s="42">
        <v>57.96613001487279</v>
      </c>
      <c r="I15" s="42">
        <v>56.013553508470196</v>
      </c>
      <c r="J15" s="42">
        <v>54.42660077440546</v>
      </c>
      <c r="K15" s="42">
        <v>52.20833529408199</v>
      </c>
      <c r="L15" s="42">
        <v>54.96957781256476</v>
      </c>
      <c r="M15" s="42">
        <v>55.91373194020456</v>
      </c>
      <c r="N15" s="42">
        <v>55.32988008043564</v>
      </c>
      <c r="O15" s="42">
        <v>57.014274103571225</v>
      </c>
      <c r="P15" s="43">
        <v>61.35536433341427</v>
      </c>
      <c r="Q15" s="44">
        <v>2.7</v>
      </c>
      <c r="R15" s="47">
        <v>67.28717103393373</v>
      </c>
      <c r="S15" s="48">
        <v>70.8360668510575</v>
      </c>
      <c r="T15" s="48">
        <v>74.58173650668877</v>
      </c>
      <c r="U15" s="48">
        <v>76.21598717000916</v>
      </c>
      <c r="V15" s="48">
        <v>82.18167220367492</v>
      </c>
      <c r="W15" s="48">
        <v>84.35281011744145</v>
      </c>
      <c r="X15" s="48">
        <v>87.5615084972848</v>
      </c>
      <c r="Y15" s="48">
        <v>89.97447904788788</v>
      </c>
      <c r="Z15" s="48">
        <v>91.15251671855086</v>
      </c>
      <c r="AA15" s="48">
        <v>93.33257593220885</v>
      </c>
      <c r="AB15" s="48">
        <v>95.25768193586595</v>
      </c>
      <c r="AC15" s="48">
        <v>97.0805765380008</v>
      </c>
      <c r="AD15" s="48">
        <v>99.99999999999986</v>
      </c>
      <c r="AE15" s="48">
        <v>101.08747679518459</v>
      </c>
      <c r="AF15" s="49">
        <v>108.78431876633533</v>
      </c>
      <c r="AG15" s="44">
        <v>3.5</v>
      </c>
      <c r="AH15" s="45">
        <v>-0.7999999999999998</v>
      </c>
    </row>
    <row r="16" spans="1:34" ht="14.25">
      <c r="A16" s="46" t="s">
        <v>22</v>
      </c>
      <c r="B16" s="41">
        <v>25.622914080202644</v>
      </c>
      <c r="C16" s="42">
        <v>28.429029229510128</v>
      </c>
      <c r="D16" s="42">
        <v>28.882079971290175</v>
      </c>
      <c r="E16" s="42">
        <v>31.36078738905658</v>
      </c>
      <c r="F16" s="42">
        <v>31.116677817721392</v>
      </c>
      <c r="G16" s="42">
        <v>30.79507005466585</v>
      </c>
      <c r="H16" s="42">
        <v>31.540978149022298</v>
      </c>
      <c r="I16" s="42">
        <v>32.302052221667964</v>
      </c>
      <c r="J16" s="42">
        <v>35.78509039005263</v>
      </c>
      <c r="K16" s="42">
        <v>34.825793598312075</v>
      </c>
      <c r="L16" s="42">
        <v>33.679645599284136</v>
      </c>
      <c r="M16" s="42">
        <v>37.11606390657054</v>
      </c>
      <c r="N16" s="42">
        <v>38.15300408688634</v>
      </c>
      <c r="O16" s="42">
        <v>39.574330460866996</v>
      </c>
      <c r="P16" s="43">
        <v>38.81460966558545</v>
      </c>
      <c r="Q16" s="44">
        <v>3</v>
      </c>
      <c r="R16" s="47">
        <v>51.550557767169124</v>
      </c>
      <c r="S16" s="48">
        <v>59.563126894803624</v>
      </c>
      <c r="T16" s="48">
        <v>67.91807766383778</v>
      </c>
      <c r="U16" s="48">
        <v>70.95243287342505</v>
      </c>
      <c r="V16" s="48">
        <v>71.08979007200227</v>
      </c>
      <c r="W16" s="48">
        <v>73.56132816098612</v>
      </c>
      <c r="X16" s="48">
        <v>78.27374289399397</v>
      </c>
      <c r="Y16" s="48">
        <v>74.9676557669853</v>
      </c>
      <c r="Z16" s="48">
        <v>79.50058416897987</v>
      </c>
      <c r="AA16" s="48">
        <v>85.23536992050299</v>
      </c>
      <c r="AB16" s="48">
        <v>83.94252947971847</v>
      </c>
      <c r="AC16" s="48">
        <v>88.33239054830997</v>
      </c>
      <c r="AD16" s="48">
        <v>99.99999999999994</v>
      </c>
      <c r="AE16" s="48">
        <v>103.4157516773604</v>
      </c>
      <c r="AF16" s="49">
        <v>101.43044715814295</v>
      </c>
      <c r="AG16" s="44">
        <v>5</v>
      </c>
      <c r="AH16" s="45">
        <v>-2</v>
      </c>
    </row>
    <row r="17" spans="1:34" ht="14.25">
      <c r="A17" s="46" t="s">
        <v>23</v>
      </c>
      <c r="B17" s="41">
        <v>33.8069850242134</v>
      </c>
      <c r="C17" s="42">
        <v>35.04163132714796</v>
      </c>
      <c r="D17" s="42">
        <v>34.854366820799406</v>
      </c>
      <c r="E17" s="42">
        <v>35.726322104868125</v>
      </c>
      <c r="F17" s="42">
        <v>37.339559354413126</v>
      </c>
      <c r="G17" s="42">
        <v>37.77299508959177</v>
      </c>
      <c r="H17" s="42">
        <v>38.17716285034149</v>
      </c>
      <c r="I17" s="42">
        <v>38.95136792007944</v>
      </c>
      <c r="J17" s="42">
        <v>40.09212981685665</v>
      </c>
      <c r="K17" s="42">
        <v>41.477327772158816</v>
      </c>
      <c r="L17" s="42">
        <v>42.48204382552757</v>
      </c>
      <c r="M17" s="42">
        <v>42.629097926825104</v>
      </c>
      <c r="N17" s="42">
        <v>45.40495509133585</v>
      </c>
      <c r="O17" s="42">
        <v>45.87819762763576</v>
      </c>
      <c r="P17" s="43">
        <v>47.79566509448654</v>
      </c>
      <c r="Q17" s="44">
        <v>2.5</v>
      </c>
      <c r="R17" s="47">
        <v>67.81783407808649</v>
      </c>
      <c r="S17" s="48">
        <v>74.84814482055228</v>
      </c>
      <c r="T17" s="48">
        <v>74.11627962187517</v>
      </c>
      <c r="U17" s="48">
        <v>76.35176823278653</v>
      </c>
      <c r="V17" s="48">
        <v>78.68386463800326</v>
      </c>
      <c r="W17" s="48">
        <v>79.09897963050187</v>
      </c>
      <c r="X17" s="48">
        <v>82.52075725387049</v>
      </c>
      <c r="Y17" s="48">
        <v>82.86214733687808</v>
      </c>
      <c r="Z17" s="48">
        <v>85.1993593889516</v>
      </c>
      <c r="AA17" s="48">
        <v>91.19768201305102</v>
      </c>
      <c r="AB17" s="48">
        <v>93.52396488609628</v>
      </c>
      <c r="AC17" s="48">
        <v>92.58510912019497</v>
      </c>
      <c r="AD17" s="48">
        <v>100.00000000000026</v>
      </c>
      <c r="AE17" s="48">
        <v>101.1600596862695</v>
      </c>
      <c r="AF17" s="49">
        <v>105.38801835560199</v>
      </c>
      <c r="AG17" s="44">
        <v>3.2</v>
      </c>
      <c r="AH17" s="45">
        <v>-0.7000000000000002</v>
      </c>
    </row>
    <row r="18" spans="1:34" ht="14.25">
      <c r="A18" s="46" t="s">
        <v>24</v>
      </c>
      <c r="B18" s="41">
        <v>20.083033598843432</v>
      </c>
      <c r="C18" s="42">
        <v>20.763479771478274</v>
      </c>
      <c r="D18" s="42">
        <v>21.899706494111467</v>
      </c>
      <c r="E18" s="42">
        <v>22.431535856090182</v>
      </c>
      <c r="F18" s="42">
        <v>21.911350846641895</v>
      </c>
      <c r="G18" s="42">
        <v>22.880163626921092</v>
      </c>
      <c r="H18" s="42">
        <v>22.19607556909519</v>
      </c>
      <c r="I18" s="42">
        <v>23.623741673429052</v>
      </c>
      <c r="J18" s="42">
        <v>23.293040305898753</v>
      </c>
      <c r="K18" s="42">
        <v>23.03921590648019</v>
      </c>
      <c r="L18" s="42">
        <v>23.85435182853125</v>
      </c>
      <c r="M18" s="42">
        <v>24.63781643884859</v>
      </c>
      <c r="N18" s="42">
        <v>26.68513422530503</v>
      </c>
      <c r="O18" s="42">
        <v>28.68711957141252</v>
      </c>
      <c r="P18" s="43">
        <v>30.23859947953832</v>
      </c>
      <c r="Q18" s="44">
        <v>3</v>
      </c>
      <c r="R18" s="47">
        <v>66.32175406891815</v>
      </c>
      <c r="S18" s="48">
        <v>68.22668801590184</v>
      </c>
      <c r="T18" s="48">
        <v>69.72771417163358</v>
      </c>
      <c r="U18" s="48">
        <v>71.74513055941969</v>
      </c>
      <c r="V18" s="48">
        <v>74.95552316439395</v>
      </c>
      <c r="W18" s="48">
        <v>78.57009946215447</v>
      </c>
      <c r="X18" s="48">
        <v>79.693403677688</v>
      </c>
      <c r="Y18" s="48">
        <v>82.86122596481488</v>
      </c>
      <c r="Z18" s="48">
        <v>81.24163296142943</v>
      </c>
      <c r="AA18" s="48">
        <v>85.34731950440313</v>
      </c>
      <c r="AB18" s="48">
        <v>89.5665031420068</v>
      </c>
      <c r="AC18" s="48">
        <v>92.24118494194194</v>
      </c>
      <c r="AD18" s="48">
        <v>100.00000000000007</v>
      </c>
      <c r="AE18" s="48">
        <v>101.85811203569295</v>
      </c>
      <c r="AF18" s="49">
        <v>107.36688449748065</v>
      </c>
      <c r="AG18" s="44">
        <v>3.5</v>
      </c>
      <c r="AH18" s="45">
        <v>-0.5</v>
      </c>
    </row>
    <row r="19" spans="1:34" ht="14.25">
      <c r="A19" s="46" t="s">
        <v>25</v>
      </c>
      <c r="B19" s="41">
        <v>28.13868250720833</v>
      </c>
      <c r="C19" s="42">
        <v>29.140580405408155</v>
      </c>
      <c r="D19" s="42">
        <v>29.84405342336472</v>
      </c>
      <c r="E19" s="42">
        <v>29.217867843326317</v>
      </c>
      <c r="F19" s="42">
        <v>30.611992735280282</v>
      </c>
      <c r="G19" s="42">
        <v>30.763571738825334</v>
      </c>
      <c r="H19" s="42">
        <v>31.56834660177805</v>
      </c>
      <c r="I19" s="42">
        <v>32.145449573232995</v>
      </c>
      <c r="J19" s="42">
        <v>32.45000982261695</v>
      </c>
      <c r="K19" s="42">
        <v>33.17601774928657</v>
      </c>
      <c r="L19" s="42">
        <v>33.65213478749921</v>
      </c>
      <c r="M19" s="42">
        <v>33.99446348318306</v>
      </c>
      <c r="N19" s="42">
        <v>37.362135602491655</v>
      </c>
      <c r="O19" s="42">
        <v>36.9853971890845</v>
      </c>
      <c r="P19" s="43">
        <v>38.42215783623859</v>
      </c>
      <c r="Q19" s="44">
        <v>2.2</v>
      </c>
      <c r="R19" s="41">
        <v>55.385599608260776</v>
      </c>
      <c r="S19" s="42">
        <v>59.75873171812025</v>
      </c>
      <c r="T19" s="42">
        <v>63.43788402965033</v>
      </c>
      <c r="U19" s="42">
        <v>65.55536231811602</v>
      </c>
      <c r="V19" s="42">
        <v>69.40473059233615</v>
      </c>
      <c r="W19" s="42">
        <v>73.76945871870124</v>
      </c>
      <c r="X19" s="42">
        <v>77.5228662578684</v>
      </c>
      <c r="Y19" s="42">
        <v>82.75255096459763</v>
      </c>
      <c r="Z19" s="42">
        <v>81.50804149838507</v>
      </c>
      <c r="AA19" s="42">
        <v>81.52168908354565</v>
      </c>
      <c r="AB19" s="42">
        <v>86.39183604892312</v>
      </c>
      <c r="AC19" s="42">
        <v>87.93631014644858</v>
      </c>
      <c r="AD19" s="42">
        <v>99.99999999999989</v>
      </c>
      <c r="AE19" s="42">
        <v>106.4305812460117</v>
      </c>
      <c r="AF19" s="43">
        <v>110.56505815878474</v>
      </c>
      <c r="AG19" s="44">
        <v>5.1</v>
      </c>
      <c r="AH19" s="45">
        <v>-2.8999999999999995</v>
      </c>
    </row>
    <row r="20" spans="1:34" ht="14.25">
      <c r="A20" s="46" t="s">
        <v>26</v>
      </c>
      <c r="B20" s="41">
        <v>25.668949557224558</v>
      </c>
      <c r="C20" s="42">
        <v>26.825838972477325</v>
      </c>
      <c r="D20" s="42">
        <v>27.099513015219628</v>
      </c>
      <c r="E20" s="42">
        <v>26.981637315513165</v>
      </c>
      <c r="F20" s="42">
        <v>28.034520031767325</v>
      </c>
      <c r="G20" s="42">
        <v>28.62474679955995</v>
      </c>
      <c r="H20" s="42">
        <v>29.454614527845063</v>
      </c>
      <c r="I20" s="42">
        <v>30.903128773234624</v>
      </c>
      <c r="J20" s="42">
        <v>31.40212623609958</v>
      </c>
      <c r="K20" s="42">
        <v>31.698266286065973</v>
      </c>
      <c r="L20" s="42">
        <v>32.48887161190618</v>
      </c>
      <c r="M20" s="42">
        <v>32.93374154214614</v>
      </c>
      <c r="N20" s="42">
        <v>35.09236921432147</v>
      </c>
      <c r="O20" s="42">
        <v>35.945505305588334</v>
      </c>
      <c r="P20" s="43">
        <v>37.72114468247301</v>
      </c>
      <c r="Q20" s="44">
        <v>2.8</v>
      </c>
      <c r="R20" s="41">
        <v>64.99343838224725</v>
      </c>
      <c r="S20" s="42">
        <v>66.79737441768953</v>
      </c>
      <c r="T20" s="42">
        <v>69.62346369948084</v>
      </c>
      <c r="U20" s="42">
        <v>69.34049375191073</v>
      </c>
      <c r="V20" s="42">
        <v>75.63026047553457</v>
      </c>
      <c r="W20" s="42">
        <v>76.94925696666537</v>
      </c>
      <c r="X20" s="42">
        <v>79.12987477058857</v>
      </c>
      <c r="Y20" s="42">
        <v>82.26238656941256</v>
      </c>
      <c r="Z20" s="42">
        <v>83.28941376665567</v>
      </c>
      <c r="AA20" s="42">
        <v>87.35593395805398</v>
      </c>
      <c r="AB20" s="42">
        <v>89.54128837010768</v>
      </c>
      <c r="AC20" s="42">
        <v>92.82860435196878</v>
      </c>
      <c r="AD20" s="42">
        <v>99.99999999999997</v>
      </c>
      <c r="AE20" s="42">
        <v>101.02573661113917</v>
      </c>
      <c r="AF20" s="43">
        <v>106.01621523928742</v>
      </c>
      <c r="AG20" s="44">
        <v>3.6</v>
      </c>
      <c r="AH20" s="45">
        <v>-0.8000000000000003</v>
      </c>
    </row>
    <row r="21" spans="1:34" ht="14.25">
      <c r="A21" s="46" t="s">
        <v>27</v>
      </c>
      <c r="B21" s="41">
        <v>24.430688394754828</v>
      </c>
      <c r="C21" s="42">
        <v>26.411236520711288</v>
      </c>
      <c r="D21" s="42">
        <v>28.62371870069094</v>
      </c>
      <c r="E21" s="42">
        <v>27.87834266932689</v>
      </c>
      <c r="F21" s="42">
        <v>29.568218264978114</v>
      </c>
      <c r="G21" s="42">
        <v>29.583350720006905</v>
      </c>
      <c r="H21" s="42">
        <v>28.64308089987489</v>
      </c>
      <c r="I21" s="42">
        <v>30.736127402156647</v>
      </c>
      <c r="J21" s="42">
        <v>30.377784593136663</v>
      </c>
      <c r="K21" s="42">
        <v>31.280618364420384</v>
      </c>
      <c r="L21" s="42">
        <v>30.872722855715047</v>
      </c>
      <c r="M21" s="42">
        <v>31.566212848674517</v>
      </c>
      <c r="N21" s="42">
        <v>36.8371271095977</v>
      </c>
      <c r="O21" s="42">
        <v>33.95321025288963</v>
      </c>
      <c r="P21" s="43">
        <v>37.50798601114327</v>
      </c>
      <c r="Q21" s="44">
        <v>3.1</v>
      </c>
      <c r="R21" s="41">
        <v>62.716114680862475</v>
      </c>
      <c r="S21" s="42">
        <v>63.55988444705722</v>
      </c>
      <c r="T21" s="42">
        <v>68.88152460013355</v>
      </c>
      <c r="U21" s="42">
        <v>62.8453490923322</v>
      </c>
      <c r="V21" s="42">
        <v>69.1235058128338</v>
      </c>
      <c r="W21" s="42">
        <v>71.1298424503617</v>
      </c>
      <c r="X21" s="42">
        <v>71.66775140532692</v>
      </c>
      <c r="Y21" s="42">
        <v>77.37685565855315</v>
      </c>
      <c r="Z21" s="42">
        <v>77.49267834478492</v>
      </c>
      <c r="AA21" s="42">
        <v>80.93534622335206</v>
      </c>
      <c r="AB21" s="42">
        <v>77.6474377784736</v>
      </c>
      <c r="AC21" s="42">
        <v>81.19200714494387</v>
      </c>
      <c r="AD21" s="42">
        <v>100.00000000000006</v>
      </c>
      <c r="AE21" s="42">
        <v>85.18931014781998</v>
      </c>
      <c r="AF21" s="43">
        <v>94.1083164014345</v>
      </c>
      <c r="AG21" s="44">
        <v>2.9</v>
      </c>
      <c r="AH21" s="45">
        <v>0.20000000000000018</v>
      </c>
    </row>
    <row r="22" spans="1:34" ht="14.25">
      <c r="A22" s="46" t="s">
        <v>28</v>
      </c>
      <c r="B22" s="41">
        <v>22.64518151113365</v>
      </c>
      <c r="C22" s="42">
        <v>23.463678496111672</v>
      </c>
      <c r="D22" s="42">
        <v>25.11995087715691</v>
      </c>
      <c r="E22" s="42">
        <v>26.226839891512117</v>
      </c>
      <c r="F22" s="42">
        <v>26.580105882023155</v>
      </c>
      <c r="G22" s="42">
        <v>26.79792543877979</v>
      </c>
      <c r="H22" s="42">
        <v>26.5514854076074</v>
      </c>
      <c r="I22" s="42">
        <v>28.30433741641775</v>
      </c>
      <c r="J22" s="42">
        <v>28.348269618199307</v>
      </c>
      <c r="K22" s="42">
        <v>28.700234826501166</v>
      </c>
      <c r="L22" s="42">
        <v>28.539528015104914</v>
      </c>
      <c r="M22" s="42">
        <v>29.06684468267294</v>
      </c>
      <c r="N22" s="42">
        <v>32.045558973518546</v>
      </c>
      <c r="O22" s="42">
        <v>34.37723321424572</v>
      </c>
      <c r="P22" s="43">
        <v>37.62873874536387</v>
      </c>
      <c r="Q22" s="44">
        <v>3.7</v>
      </c>
      <c r="R22" s="41">
        <v>61.03275683994107</v>
      </c>
      <c r="S22" s="42">
        <v>62.77623359060148</v>
      </c>
      <c r="T22" s="42">
        <v>69.29768027669293</v>
      </c>
      <c r="U22" s="42">
        <v>69.5219827333539</v>
      </c>
      <c r="V22" s="42">
        <v>74.82206950699538</v>
      </c>
      <c r="W22" s="42">
        <v>78.96503768851765</v>
      </c>
      <c r="X22" s="42">
        <v>79.80739111513888</v>
      </c>
      <c r="Y22" s="42">
        <v>83.4929481429181</v>
      </c>
      <c r="Z22" s="42">
        <v>84.40897048844127</v>
      </c>
      <c r="AA22" s="42">
        <v>87.27417785261768</v>
      </c>
      <c r="AB22" s="42">
        <v>91.2973117664242</v>
      </c>
      <c r="AC22" s="42">
        <v>89.6497897053493</v>
      </c>
      <c r="AD22" s="42">
        <v>100.00000000000003</v>
      </c>
      <c r="AE22" s="42">
        <v>100.6783327295167</v>
      </c>
      <c r="AF22" s="43">
        <v>110.20080225734714</v>
      </c>
      <c r="AG22" s="44">
        <v>4.3</v>
      </c>
      <c r="AH22" s="44">
        <v>-0.5999999999999996</v>
      </c>
    </row>
    <row r="23" spans="1:34" s="58" customFormat="1" ht="15.75" thickBot="1">
      <c r="A23" s="50" t="s">
        <v>29</v>
      </c>
      <c r="B23" s="51">
        <v>26.38662778371598</v>
      </c>
      <c r="C23" s="52">
        <v>27.870463867964194</v>
      </c>
      <c r="D23" s="52">
        <v>28.15036962155235</v>
      </c>
      <c r="E23" s="52">
        <v>28.801873944063455</v>
      </c>
      <c r="F23" s="52">
        <v>29.742693998140197</v>
      </c>
      <c r="G23" s="52">
        <v>30.592846687331548</v>
      </c>
      <c r="H23" s="52">
        <v>31.37280478596713</v>
      </c>
      <c r="I23" s="52">
        <v>32.23992992147079</v>
      </c>
      <c r="J23" s="52">
        <v>32.52611849140975</v>
      </c>
      <c r="K23" s="52">
        <v>32.73179785078496</v>
      </c>
      <c r="L23" s="52">
        <v>33.539665343875654</v>
      </c>
      <c r="M23" s="52">
        <v>34.20166951288743</v>
      </c>
      <c r="N23" s="52">
        <v>36.37528183650365</v>
      </c>
      <c r="O23" s="52">
        <v>36.99515651407759</v>
      </c>
      <c r="P23" s="53">
        <v>39.042599876115</v>
      </c>
      <c r="Q23" s="54">
        <v>2.8</v>
      </c>
      <c r="R23" s="55">
        <v>67.63170738922868</v>
      </c>
      <c r="S23" s="56">
        <v>71.00481282014258</v>
      </c>
      <c r="T23" s="56">
        <v>72.3680261199825</v>
      </c>
      <c r="U23" s="56">
        <v>74.07382598123398</v>
      </c>
      <c r="V23" s="56">
        <v>77.65795906026855</v>
      </c>
      <c r="W23" s="56">
        <v>79.69344254583245</v>
      </c>
      <c r="X23" s="56">
        <v>81.9318410333554</v>
      </c>
      <c r="Y23" s="56">
        <v>84.71059549134938</v>
      </c>
      <c r="Z23" s="56">
        <v>85.53569479976686</v>
      </c>
      <c r="AA23" s="56">
        <v>88.52151003284808</v>
      </c>
      <c r="AB23" s="56">
        <v>91.44086491614402</v>
      </c>
      <c r="AC23" s="56">
        <v>93.8086550570793</v>
      </c>
      <c r="AD23" s="56">
        <v>100.00000000000004</v>
      </c>
      <c r="AE23" s="56">
        <v>100.49188001594123</v>
      </c>
      <c r="AF23" s="57">
        <v>106.05933670537269</v>
      </c>
      <c r="AG23" s="54">
        <v>3.3</v>
      </c>
      <c r="AH23" s="54">
        <v>-0.5</v>
      </c>
    </row>
    <row r="24" spans="1:34" s="58" customFormat="1" ht="15" customHeight="1" thickBot="1">
      <c r="A24" s="59"/>
      <c r="B24" s="60" t="s">
        <v>30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2"/>
    </row>
    <row r="25" spans="1:34" ht="14.25">
      <c r="A25" s="63" t="s">
        <v>12</v>
      </c>
      <c r="B25" s="64" t="s">
        <v>31</v>
      </c>
      <c r="C25" s="65">
        <f aca="true" t="shared" si="0" ref="C25:P40">C6/B6</f>
        <v>1.0697976859833485</v>
      </c>
      <c r="D25" s="65">
        <f t="shared" si="0"/>
        <v>1.028590275697095</v>
      </c>
      <c r="E25" s="65">
        <f t="shared" si="0"/>
        <v>1.0630388487695586</v>
      </c>
      <c r="F25" s="65">
        <f t="shared" si="0"/>
        <v>1.0477329867316392</v>
      </c>
      <c r="G25" s="65">
        <f t="shared" si="0"/>
        <v>0.9949652156912883</v>
      </c>
      <c r="H25" s="65">
        <f t="shared" si="0"/>
        <v>1.0109958012843667</v>
      </c>
      <c r="I25" s="65">
        <f t="shared" si="0"/>
        <v>1.0263691307553546</v>
      </c>
      <c r="J25" s="65">
        <f t="shared" si="0"/>
        <v>1.0080987897016525</v>
      </c>
      <c r="K25" s="65">
        <f t="shared" si="0"/>
        <v>0.9798544213075947</v>
      </c>
      <c r="L25" s="65">
        <f t="shared" si="0"/>
        <v>1.0317979646846873</v>
      </c>
      <c r="M25" s="65">
        <f t="shared" si="0"/>
        <v>1.0047078247451653</v>
      </c>
      <c r="N25" s="65">
        <f t="shared" si="0"/>
        <v>1.0224183843591375</v>
      </c>
      <c r="O25" s="65">
        <f t="shared" si="0"/>
        <v>1.0075537913140216</v>
      </c>
      <c r="P25" s="66">
        <f t="shared" si="0"/>
        <v>1.0339990031108897</v>
      </c>
      <c r="Q25" s="36">
        <f>ROUND(((GEOMEAN(C25:P25)-1)*100),1)</f>
        <v>2.3</v>
      </c>
      <c r="R25" s="64" t="s">
        <v>31</v>
      </c>
      <c r="S25" s="65">
        <f aca="true" t="shared" si="1" ref="S25:AF40">S6/R6</f>
        <v>1.0547574733100513</v>
      </c>
      <c r="T25" s="65">
        <f t="shared" si="1"/>
        <v>1.0116326950281251</v>
      </c>
      <c r="U25" s="65">
        <f t="shared" si="1"/>
        <v>1.0377456405322036</v>
      </c>
      <c r="V25" s="65">
        <f t="shared" si="1"/>
        <v>1.0182826616923455</v>
      </c>
      <c r="W25" s="65">
        <f t="shared" si="1"/>
        <v>1.006869566497086</v>
      </c>
      <c r="X25" s="65">
        <f t="shared" si="1"/>
        <v>1.0213067675903322</v>
      </c>
      <c r="Y25" s="65">
        <f t="shared" si="1"/>
        <v>1.0367179615693152</v>
      </c>
      <c r="Z25" s="65">
        <f t="shared" si="1"/>
        <v>1.0155831508760735</v>
      </c>
      <c r="AA25" s="65">
        <f t="shared" si="1"/>
        <v>0.9905980194645337</v>
      </c>
      <c r="AB25" s="65">
        <f t="shared" si="1"/>
        <v>1.0358297260341738</v>
      </c>
      <c r="AC25" s="65">
        <f t="shared" si="1"/>
        <v>1.011041266406381</v>
      </c>
      <c r="AD25" s="65">
        <f t="shared" si="1"/>
        <v>1.032380730882306</v>
      </c>
      <c r="AE25" s="65">
        <f t="shared" si="1"/>
        <v>1.0066929376933071</v>
      </c>
      <c r="AF25" s="66">
        <f t="shared" si="1"/>
        <v>1.0334415704890303</v>
      </c>
      <c r="AG25" s="36">
        <f>ROUND(((GEOMEAN(S25:AF25)-1)*100),1)</f>
        <v>2.2</v>
      </c>
      <c r="AH25" s="36">
        <f>Q25-AG25</f>
        <v>0.09999999999999964</v>
      </c>
    </row>
    <row r="26" spans="1:34" ht="14.25">
      <c r="A26" s="67" t="s">
        <v>13</v>
      </c>
      <c r="B26" s="68" t="s">
        <v>31</v>
      </c>
      <c r="C26" s="69">
        <f t="shared" si="0"/>
        <v>1.0619045976188728</v>
      </c>
      <c r="D26" s="69">
        <f t="shared" si="0"/>
        <v>0.9856153295216996</v>
      </c>
      <c r="E26" s="69">
        <f t="shared" si="0"/>
        <v>1.0273286702319016</v>
      </c>
      <c r="F26" s="69">
        <f t="shared" si="0"/>
        <v>1.0392790769313995</v>
      </c>
      <c r="G26" s="69">
        <f t="shared" si="0"/>
        <v>1.0273943872291822</v>
      </c>
      <c r="H26" s="69">
        <f t="shared" si="0"/>
        <v>1.0253977931038545</v>
      </c>
      <c r="I26" s="69">
        <f t="shared" si="0"/>
        <v>1.0179995801922872</v>
      </c>
      <c r="J26" s="69">
        <f t="shared" si="0"/>
        <v>1.0245994024952256</v>
      </c>
      <c r="K26" s="69">
        <f t="shared" si="0"/>
        <v>1.0128570561305095</v>
      </c>
      <c r="L26" s="69">
        <f t="shared" si="0"/>
        <v>1.0369506749978274</v>
      </c>
      <c r="M26" s="69">
        <f t="shared" si="0"/>
        <v>1.034791023017178</v>
      </c>
      <c r="N26" s="69">
        <f t="shared" si="0"/>
        <v>1.030721365657384</v>
      </c>
      <c r="O26" s="69">
        <f t="shared" si="0"/>
        <v>1.0158210200357065</v>
      </c>
      <c r="P26" s="70">
        <f t="shared" si="0"/>
        <v>1.0594607506032718</v>
      </c>
      <c r="Q26" s="44">
        <f aca="true" t="shared" si="2" ref="Q26:Q42">ROUND(((GEOMEAN(C26:P26)-1)*100),1)</f>
        <v>2.8</v>
      </c>
      <c r="R26" s="68" t="s">
        <v>31</v>
      </c>
      <c r="S26" s="69">
        <f t="shared" si="1"/>
        <v>1.0585178367019807</v>
      </c>
      <c r="T26" s="69">
        <f t="shared" si="1"/>
        <v>0.9845442319349106</v>
      </c>
      <c r="U26" s="69">
        <f t="shared" si="1"/>
        <v>1.0272373219190527</v>
      </c>
      <c r="V26" s="69">
        <f t="shared" si="1"/>
        <v>1.038346570217448</v>
      </c>
      <c r="W26" s="69">
        <f t="shared" si="1"/>
        <v>1.0277565440313374</v>
      </c>
      <c r="X26" s="69">
        <f t="shared" si="1"/>
        <v>1.0288439661504056</v>
      </c>
      <c r="Y26" s="69">
        <f t="shared" si="1"/>
        <v>1.0209305876087549</v>
      </c>
      <c r="Z26" s="69">
        <f t="shared" si="1"/>
        <v>1.0202483191966099</v>
      </c>
      <c r="AA26" s="69">
        <f t="shared" si="1"/>
        <v>1.0183622194396746</v>
      </c>
      <c r="AB26" s="69">
        <f t="shared" si="1"/>
        <v>1.0339745952593717</v>
      </c>
      <c r="AC26" s="69">
        <f t="shared" si="1"/>
        <v>1.0314671531632977</v>
      </c>
      <c r="AD26" s="69">
        <f t="shared" si="1"/>
        <v>1.0293707116067006</v>
      </c>
      <c r="AE26" s="69">
        <f t="shared" si="1"/>
        <v>1.01035993669076</v>
      </c>
      <c r="AF26" s="70">
        <f t="shared" si="1"/>
        <v>1.05970386509589</v>
      </c>
      <c r="AG26" s="44">
        <f aca="true" t="shared" si="3" ref="AG26:AG42">ROUND(((GEOMEAN(S26:AF26)-1)*100),1)</f>
        <v>2.8</v>
      </c>
      <c r="AH26" s="44">
        <f>Q26-AG26</f>
        <v>0</v>
      </c>
    </row>
    <row r="27" spans="1:34" ht="14.25">
      <c r="A27" s="71" t="s">
        <v>14</v>
      </c>
      <c r="B27" s="68" t="s">
        <v>31</v>
      </c>
      <c r="C27" s="69">
        <f t="shared" si="0"/>
        <v>1.0214428506722935</v>
      </c>
      <c r="D27" s="69">
        <f t="shared" si="0"/>
        <v>1.003216461420461</v>
      </c>
      <c r="E27" s="69">
        <f t="shared" si="0"/>
        <v>1.0183594568240428</v>
      </c>
      <c r="F27" s="69">
        <f t="shared" si="0"/>
        <v>1.0377034048114582</v>
      </c>
      <c r="G27" s="69">
        <f t="shared" si="0"/>
        <v>1.0115391687242565</v>
      </c>
      <c r="H27" s="69">
        <f t="shared" si="0"/>
        <v>1.0249742989597848</v>
      </c>
      <c r="I27" s="69">
        <f t="shared" si="0"/>
        <v>1.0479684742047954</v>
      </c>
      <c r="J27" s="69">
        <f t="shared" si="0"/>
        <v>1.0342933625978468</v>
      </c>
      <c r="K27" s="69">
        <f t="shared" si="0"/>
        <v>1.0189494453267272</v>
      </c>
      <c r="L27" s="69">
        <f t="shared" si="0"/>
        <v>1.0285376167047535</v>
      </c>
      <c r="M27" s="69">
        <f t="shared" si="0"/>
        <v>1.0216905976458706</v>
      </c>
      <c r="N27" s="69">
        <f t="shared" si="0"/>
        <v>1.025828281367893</v>
      </c>
      <c r="O27" s="69">
        <f t="shared" si="0"/>
        <v>0.9955050934093665</v>
      </c>
      <c r="P27" s="70">
        <f t="shared" si="0"/>
        <v>1.056657316459398</v>
      </c>
      <c r="Q27" s="44">
        <f t="shared" si="2"/>
        <v>2.5</v>
      </c>
      <c r="R27" s="68" t="s">
        <v>31</v>
      </c>
      <c r="S27" s="69">
        <f t="shared" si="1"/>
        <v>1.0332540722365193</v>
      </c>
      <c r="T27" s="69">
        <f t="shared" si="1"/>
        <v>1.0108230318751734</v>
      </c>
      <c r="U27" s="69">
        <f t="shared" si="1"/>
        <v>1.0261709033138449</v>
      </c>
      <c r="V27" s="69">
        <f t="shared" si="1"/>
        <v>1.0483587793095988</v>
      </c>
      <c r="W27" s="69">
        <f t="shared" si="1"/>
        <v>1.0055506150802151</v>
      </c>
      <c r="X27" s="69">
        <f t="shared" si="1"/>
        <v>1.0218183633864693</v>
      </c>
      <c r="Y27" s="69">
        <f t="shared" si="1"/>
        <v>1.0500025583003605</v>
      </c>
      <c r="Z27" s="69">
        <f t="shared" si="1"/>
        <v>1.02131183386138</v>
      </c>
      <c r="AA27" s="69">
        <f t="shared" si="1"/>
        <v>1.0230607306434452</v>
      </c>
      <c r="AB27" s="69">
        <f t="shared" si="1"/>
        <v>1.0241918127759762</v>
      </c>
      <c r="AC27" s="69">
        <f t="shared" si="1"/>
        <v>1.0197630904715622</v>
      </c>
      <c r="AD27" s="69">
        <f t="shared" si="1"/>
        <v>1.0238322895060206</v>
      </c>
      <c r="AE27" s="69">
        <f t="shared" si="1"/>
        <v>0.9937079379774205</v>
      </c>
      <c r="AF27" s="70">
        <f t="shared" si="1"/>
        <v>1.0573611503496856</v>
      </c>
      <c r="AG27" s="44">
        <f t="shared" si="3"/>
        <v>2.6</v>
      </c>
      <c r="AH27" s="44">
        <f aca="true" t="shared" si="4" ref="AH27:AH42">Q27-AG27</f>
        <v>-0.10000000000000009</v>
      </c>
    </row>
    <row r="28" spans="1:34" ht="14.25">
      <c r="A28" s="71" t="s">
        <v>15</v>
      </c>
      <c r="B28" s="68" t="s">
        <v>31</v>
      </c>
      <c r="C28" s="69">
        <f t="shared" si="0"/>
        <v>1.0103252025974876</v>
      </c>
      <c r="D28" s="69">
        <f t="shared" si="0"/>
        <v>1.0009598054960998</v>
      </c>
      <c r="E28" s="69">
        <f t="shared" si="0"/>
        <v>1.0064304655699845</v>
      </c>
      <c r="F28" s="69">
        <f t="shared" si="0"/>
        <v>1.0307991457751662</v>
      </c>
      <c r="G28" s="69">
        <f t="shared" si="0"/>
        <v>1.0215393053453905</v>
      </c>
      <c r="H28" s="69">
        <f t="shared" si="0"/>
        <v>1.0297338070102748</v>
      </c>
      <c r="I28" s="69">
        <f t="shared" si="0"/>
        <v>1.011229337283888</v>
      </c>
      <c r="J28" s="69">
        <f t="shared" si="0"/>
        <v>1.0035649622372063</v>
      </c>
      <c r="K28" s="69">
        <f t="shared" si="0"/>
        <v>0.995581348766952</v>
      </c>
      <c r="L28" s="69">
        <f t="shared" si="0"/>
        <v>1.0302738563881273</v>
      </c>
      <c r="M28" s="69">
        <f t="shared" si="0"/>
        <v>1.0679387140468473</v>
      </c>
      <c r="N28" s="69">
        <f t="shared" si="0"/>
        <v>1.0443744020146568</v>
      </c>
      <c r="O28" s="69">
        <f t="shared" si="0"/>
        <v>0.9832692152401671</v>
      </c>
      <c r="P28" s="70">
        <f t="shared" si="0"/>
        <v>1.0598814441447948</v>
      </c>
      <c r="Q28" s="44">
        <f t="shared" si="2"/>
        <v>2.1</v>
      </c>
      <c r="R28" s="68" t="s">
        <v>31</v>
      </c>
      <c r="S28" s="69">
        <f t="shared" si="1"/>
        <v>1.0149660848792164</v>
      </c>
      <c r="T28" s="69">
        <f t="shared" si="1"/>
        <v>1.0041801436111406</v>
      </c>
      <c r="U28" s="69">
        <f t="shared" si="1"/>
        <v>1.0101076023671407</v>
      </c>
      <c r="V28" s="69">
        <f t="shared" si="1"/>
        <v>1.03331962967685</v>
      </c>
      <c r="W28" s="69">
        <f t="shared" si="1"/>
        <v>1.0354597094565</v>
      </c>
      <c r="X28" s="69">
        <f t="shared" si="1"/>
        <v>1.047064298334814</v>
      </c>
      <c r="Y28" s="69">
        <f t="shared" si="1"/>
        <v>1.027820891343426</v>
      </c>
      <c r="Z28" s="69">
        <f t="shared" si="1"/>
        <v>1.0131965253175998</v>
      </c>
      <c r="AA28" s="69">
        <f t="shared" si="1"/>
        <v>1.0084298234357465</v>
      </c>
      <c r="AB28" s="69">
        <f t="shared" si="1"/>
        <v>1.0342310459738773</v>
      </c>
      <c r="AC28" s="69">
        <f t="shared" si="1"/>
        <v>1.0731043290792124</v>
      </c>
      <c r="AD28" s="69">
        <f t="shared" si="1"/>
        <v>1.0502289482146927</v>
      </c>
      <c r="AE28" s="69">
        <f t="shared" si="1"/>
        <v>0.9809776185239746</v>
      </c>
      <c r="AF28" s="70">
        <f t="shared" si="1"/>
        <v>1.0600203745608905</v>
      </c>
      <c r="AG28" s="44">
        <f t="shared" si="3"/>
        <v>2.8</v>
      </c>
      <c r="AH28" s="44">
        <f t="shared" si="4"/>
        <v>-0.6999999999999997</v>
      </c>
    </row>
    <row r="29" spans="1:34" ht="14.25">
      <c r="A29" s="71" t="s">
        <v>16</v>
      </c>
      <c r="B29" s="68" t="s">
        <v>31</v>
      </c>
      <c r="C29" s="69">
        <f t="shared" si="0"/>
        <v>1.0410211993513723</v>
      </c>
      <c r="D29" s="69">
        <f t="shared" si="0"/>
        <v>1.0144964935920977</v>
      </c>
      <c r="E29" s="69">
        <f t="shared" si="0"/>
        <v>1.0139829595869156</v>
      </c>
      <c r="F29" s="69">
        <f t="shared" si="0"/>
        <v>1.002541435300189</v>
      </c>
      <c r="G29" s="69">
        <f t="shared" si="0"/>
        <v>1.0584180317118963</v>
      </c>
      <c r="H29" s="69">
        <f t="shared" si="0"/>
        <v>1.048933005885997</v>
      </c>
      <c r="I29" s="69">
        <f t="shared" si="0"/>
        <v>1.0303147343067458</v>
      </c>
      <c r="J29" s="69">
        <f t="shared" si="0"/>
        <v>1.0159410114100142</v>
      </c>
      <c r="K29" s="69">
        <f t="shared" si="0"/>
        <v>1.0041496762110849</v>
      </c>
      <c r="L29" s="69">
        <f t="shared" si="0"/>
        <v>1.02402572990472</v>
      </c>
      <c r="M29" s="69">
        <f t="shared" si="0"/>
        <v>1.026099936277475</v>
      </c>
      <c r="N29" s="69">
        <f t="shared" si="0"/>
        <v>1.039962578256941</v>
      </c>
      <c r="O29" s="69">
        <f t="shared" si="0"/>
        <v>1.0065561389596138</v>
      </c>
      <c r="P29" s="70">
        <f t="shared" si="0"/>
        <v>1.0558369835978736</v>
      </c>
      <c r="Q29" s="44">
        <f t="shared" si="2"/>
        <v>2.7</v>
      </c>
      <c r="R29" s="68" t="s">
        <v>31</v>
      </c>
      <c r="S29" s="69">
        <f t="shared" si="1"/>
        <v>1.0409063778777925</v>
      </c>
      <c r="T29" s="69">
        <f t="shared" si="1"/>
        <v>1.0149379144894066</v>
      </c>
      <c r="U29" s="69">
        <f t="shared" si="1"/>
        <v>1.0114470025923206</v>
      </c>
      <c r="V29" s="69">
        <f t="shared" si="1"/>
        <v>1.033871336251791</v>
      </c>
      <c r="W29" s="69">
        <f t="shared" si="1"/>
        <v>1.0212186171902766</v>
      </c>
      <c r="X29" s="69">
        <f t="shared" si="1"/>
        <v>1.04700185709232</v>
      </c>
      <c r="Y29" s="69">
        <f t="shared" si="1"/>
        <v>1.0283080675740388</v>
      </c>
      <c r="Z29" s="69">
        <f t="shared" si="1"/>
        <v>1.0159519804826773</v>
      </c>
      <c r="AA29" s="69">
        <f t="shared" si="1"/>
        <v>1.0098994703538344</v>
      </c>
      <c r="AB29" s="69">
        <f t="shared" si="1"/>
        <v>1.0296666202674793</v>
      </c>
      <c r="AC29" s="69">
        <f t="shared" si="1"/>
        <v>1.0322814489479553</v>
      </c>
      <c r="AD29" s="69">
        <f t="shared" si="1"/>
        <v>1.0426570927741756</v>
      </c>
      <c r="AE29" s="69">
        <f t="shared" si="1"/>
        <v>1.0092029639597866</v>
      </c>
      <c r="AF29" s="70">
        <f t="shared" si="1"/>
        <v>1.0556783877487816</v>
      </c>
      <c r="AG29" s="44">
        <f t="shared" si="3"/>
        <v>2.8</v>
      </c>
      <c r="AH29" s="44">
        <f t="shared" si="4"/>
        <v>-0.09999999999999964</v>
      </c>
    </row>
    <row r="30" spans="1:34" ht="14.25">
      <c r="A30" s="71" t="s">
        <v>17</v>
      </c>
      <c r="B30" s="68" t="s">
        <v>31</v>
      </c>
      <c r="C30" s="69">
        <f t="shared" si="0"/>
        <v>1.0761106013482473</v>
      </c>
      <c r="D30" s="69">
        <f t="shared" si="0"/>
        <v>1.016993322422258</v>
      </c>
      <c r="E30" s="69">
        <f t="shared" si="0"/>
        <v>1.0470763906279628</v>
      </c>
      <c r="F30" s="69">
        <f t="shared" si="0"/>
        <v>1.0356659907262233</v>
      </c>
      <c r="G30" s="69">
        <f t="shared" si="0"/>
        <v>1.0237802641961846</v>
      </c>
      <c r="H30" s="69">
        <f t="shared" si="0"/>
        <v>1.0368212727024286</v>
      </c>
      <c r="I30" s="69">
        <f t="shared" si="0"/>
        <v>1.0244922744970328</v>
      </c>
      <c r="J30" s="69">
        <f t="shared" si="0"/>
        <v>1.0196978566550807</v>
      </c>
      <c r="K30" s="69">
        <f t="shared" si="0"/>
        <v>1.0084506600012202</v>
      </c>
      <c r="L30" s="69">
        <f t="shared" si="0"/>
        <v>1.0275666455113674</v>
      </c>
      <c r="M30" s="69">
        <f t="shared" si="0"/>
        <v>1.015031896969183</v>
      </c>
      <c r="N30" s="69">
        <f t="shared" si="0"/>
        <v>1.0449850485835668</v>
      </c>
      <c r="O30" s="69">
        <f t="shared" si="0"/>
        <v>1.0323557780980788</v>
      </c>
      <c r="P30" s="70">
        <f t="shared" si="0"/>
        <v>1.032058767415649</v>
      </c>
      <c r="Q30" s="44">
        <f t="shared" si="2"/>
        <v>3.1</v>
      </c>
      <c r="R30" s="68" t="s">
        <v>31</v>
      </c>
      <c r="S30" s="69">
        <f t="shared" si="1"/>
        <v>1.0503136189269653</v>
      </c>
      <c r="T30" s="69">
        <f t="shared" si="1"/>
        <v>1.0127060727400081</v>
      </c>
      <c r="U30" s="69">
        <f t="shared" si="1"/>
        <v>1.0406969219864683</v>
      </c>
      <c r="V30" s="69">
        <f t="shared" si="1"/>
        <v>1.0413790543266408</v>
      </c>
      <c r="W30" s="69">
        <f t="shared" si="1"/>
        <v>1.0251189601692197</v>
      </c>
      <c r="X30" s="69">
        <f t="shared" si="1"/>
        <v>1.0330181342028368</v>
      </c>
      <c r="Y30" s="69">
        <f t="shared" si="1"/>
        <v>1.0344682801447254</v>
      </c>
      <c r="Z30" s="69">
        <f t="shared" si="1"/>
        <v>1.0197536689884434</v>
      </c>
      <c r="AA30" s="69">
        <f t="shared" si="1"/>
        <v>1.045938015146409</v>
      </c>
      <c r="AB30" s="69">
        <f t="shared" si="1"/>
        <v>1.040215029832172</v>
      </c>
      <c r="AC30" s="69">
        <f t="shared" si="1"/>
        <v>1.0222800782905908</v>
      </c>
      <c r="AD30" s="69">
        <f t="shared" si="1"/>
        <v>1.0612474674975472</v>
      </c>
      <c r="AE30" s="69">
        <f t="shared" si="1"/>
        <v>1.0114717173335197</v>
      </c>
      <c r="AF30" s="70">
        <f t="shared" si="1"/>
        <v>1.0320587674156496</v>
      </c>
      <c r="AG30" s="44">
        <f t="shared" si="3"/>
        <v>3.4</v>
      </c>
      <c r="AH30" s="44">
        <f t="shared" si="4"/>
        <v>-0.2999999999999998</v>
      </c>
    </row>
    <row r="31" spans="1:34" ht="14.25">
      <c r="A31" s="71" t="s">
        <v>18</v>
      </c>
      <c r="B31" s="68" t="s">
        <v>31</v>
      </c>
      <c r="C31" s="69">
        <f t="shared" si="0"/>
        <v>1.0735308725475596</v>
      </c>
      <c r="D31" s="69">
        <f t="shared" si="0"/>
        <v>0.9826492462470943</v>
      </c>
      <c r="E31" s="69">
        <f t="shared" si="0"/>
        <v>1.0019585538071916</v>
      </c>
      <c r="F31" s="69">
        <f t="shared" si="0"/>
        <v>1.0476972014269132</v>
      </c>
      <c r="G31" s="69">
        <f t="shared" si="0"/>
        <v>1.0269270708778648</v>
      </c>
      <c r="H31" s="69">
        <f t="shared" si="0"/>
        <v>1.0036323477453082</v>
      </c>
      <c r="I31" s="69">
        <f t="shared" si="0"/>
        <v>1.0412050242245603</v>
      </c>
      <c r="J31" s="69">
        <f t="shared" si="0"/>
        <v>1.0094718272230923</v>
      </c>
      <c r="K31" s="69">
        <f t="shared" si="0"/>
        <v>1.0218793544821212</v>
      </c>
      <c r="L31" s="69">
        <f t="shared" si="0"/>
        <v>1.043776107047237</v>
      </c>
      <c r="M31" s="69">
        <f t="shared" si="0"/>
        <v>0.9860053094753063</v>
      </c>
      <c r="N31" s="69">
        <f t="shared" si="0"/>
        <v>1.0282647140199734</v>
      </c>
      <c r="O31" s="69">
        <f t="shared" si="0"/>
        <v>1.004459502254934</v>
      </c>
      <c r="P31" s="70">
        <f t="shared" si="0"/>
        <v>1.090363614034959</v>
      </c>
      <c r="Q31" s="44">
        <f t="shared" si="2"/>
        <v>2.5</v>
      </c>
      <c r="R31" s="68" t="s">
        <v>31</v>
      </c>
      <c r="S31" s="69">
        <f t="shared" si="1"/>
        <v>1.0317830025560009</v>
      </c>
      <c r="T31" s="69">
        <f t="shared" si="1"/>
        <v>1.0473543864085157</v>
      </c>
      <c r="U31" s="69">
        <f t="shared" si="1"/>
        <v>1.0158070506711718</v>
      </c>
      <c r="V31" s="69">
        <f t="shared" si="1"/>
        <v>1.0464120684201719</v>
      </c>
      <c r="W31" s="69">
        <f t="shared" si="1"/>
        <v>1.0198907270809672</v>
      </c>
      <c r="X31" s="69">
        <f t="shared" si="1"/>
        <v>1.0217928525311897</v>
      </c>
      <c r="Y31" s="69">
        <f t="shared" si="1"/>
        <v>1.0620101380298526</v>
      </c>
      <c r="Z31" s="69">
        <f t="shared" si="1"/>
        <v>0.957053963093424</v>
      </c>
      <c r="AA31" s="69">
        <f t="shared" si="1"/>
        <v>1.050554960448599</v>
      </c>
      <c r="AB31" s="69">
        <f t="shared" si="1"/>
        <v>1.0585284910942703</v>
      </c>
      <c r="AC31" s="69">
        <f t="shared" si="1"/>
        <v>1.029273163619171</v>
      </c>
      <c r="AD31" s="69">
        <f t="shared" si="1"/>
        <v>1.0774857879980957</v>
      </c>
      <c r="AE31" s="69">
        <f t="shared" si="1"/>
        <v>0.9699614252254354</v>
      </c>
      <c r="AF31" s="70">
        <f t="shared" si="1"/>
        <v>1.0903636140349575</v>
      </c>
      <c r="AG31" s="44">
        <f t="shared" si="3"/>
        <v>3.4</v>
      </c>
      <c r="AH31" s="44">
        <f t="shared" si="4"/>
        <v>-0.8999999999999999</v>
      </c>
    </row>
    <row r="32" spans="1:34" ht="14.25">
      <c r="A32" s="71" t="s">
        <v>19</v>
      </c>
      <c r="B32" s="68" t="s">
        <v>31</v>
      </c>
      <c r="C32" s="69">
        <f t="shared" si="0"/>
        <v>1.0644268491025188</v>
      </c>
      <c r="D32" s="69">
        <f t="shared" si="0"/>
        <v>1.0400961391867416</v>
      </c>
      <c r="E32" s="69">
        <f t="shared" si="0"/>
        <v>1.0650464302267464</v>
      </c>
      <c r="F32" s="69">
        <f t="shared" si="0"/>
        <v>1.039596668976001</v>
      </c>
      <c r="G32" s="69">
        <f t="shared" si="0"/>
        <v>1.0600842641007617</v>
      </c>
      <c r="H32" s="69">
        <f t="shared" si="0"/>
        <v>0.9784993491227715</v>
      </c>
      <c r="I32" s="69">
        <f t="shared" si="0"/>
        <v>1.064513735268437</v>
      </c>
      <c r="J32" s="69">
        <f t="shared" si="0"/>
        <v>0.9943567446986705</v>
      </c>
      <c r="K32" s="69">
        <f t="shared" si="0"/>
        <v>1.02648183427736</v>
      </c>
      <c r="L32" s="69">
        <f t="shared" si="0"/>
        <v>0.96567773557939</v>
      </c>
      <c r="M32" s="69">
        <f t="shared" si="0"/>
        <v>1.021207316831987</v>
      </c>
      <c r="N32" s="69">
        <f t="shared" si="0"/>
        <v>1.1159273597596464</v>
      </c>
      <c r="O32" s="69">
        <f t="shared" si="0"/>
        <v>0.9571060806151697</v>
      </c>
      <c r="P32" s="70">
        <f t="shared" si="0"/>
        <v>1.1701595643414682</v>
      </c>
      <c r="Q32" s="44">
        <f t="shared" si="2"/>
        <v>3.9</v>
      </c>
      <c r="R32" s="68" t="s">
        <v>31</v>
      </c>
      <c r="S32" s="69">
        <f t="shared" si="1"/>
        <v>1.0135278195427897</v>
      </c>
      <c r="T32" s="69">
        <f t="shared" si="1"/>
        <v>1.0212441885520274</v>
      </c>
      <c r="U32" s="69">
        <f t="shared" si="1"/>
        <v>1.0277113884955273</v>
      </c>
      <c r="V32" s="69">
        <f t="shared" si="1"/>
        <v>1.0304394724548893</v>
      </c>
      <c r="W32" s="69">
        <f t="shared" si="1"/>
        <v>1.052188371688008</v>
      </c>
      <c r="X32" s="69">
        <f t="shared" si="1"/>
        <v>1.0283513381023823</v>
      </c>
      <c r="Y32" s="69">
        <f t="shared" si="1"/>
        <v>1.074813517072028</v>
      </c>
      <c r="Z32" s="69">
        <f t="shared" si="1"/>
        <v>1.0381583621301067</v>
      </c>
      <c r="AA32" s="69">
        <f t="shared" si="1"/>
        <v>1.034370989860622</v>
      </c>
      <c r="AB32" s="69">
        <f t="shared" si="1"/>
        <v>0.9788725353941141</v>
      </c>
      <c r="AC32" s="69">
        <f t="shared" si="1"/>
        <v>1.046919888887689</v>
      </c>
      <c r="AD32" s="69">
        <f t="shared" si="1"/>
        <v>1.1632559420875337</v>
      </c>
      <c r="AE32" s="69">
        <f t="shared" si="1"/>
        <v>0.888163221694878</v>
      </c>
      <c r="AF32" s="70">
        <f t="shared" si="1"/>
        <v>1.170159564341465</v>
      </c>
      <c r="AG32" s="44">
        <f t="shared" si="3"/>
        <v>3.8</v>
      </c>
      <c r="AH32" s="44">
        <f t="shared" si="4"/>
        <v>0.10000000000000009</v>
      </c>
    </row>
    <row r="33" spans="1:34" ht="14.25">
      <c r="A33" s="71" t="s">
        <v>20</v>
      </c>
      <c r="B33" s="68" t="s">
        <v>31</v>
      </c>
      <c r="C33" s="69">
        <f t="shared" si="0"/>
        <v>0.9833413455696248</v>
      </c>
      <c r="D33" s="69">
        <f t="shared" si="0"/>
        <v>1.016680164640271</v>
      </c>
      <c r="E33" s="69">
        <f t="shared" si="0"/>
        <v>1.042962904437922</v>
      </c>
      <c r="F33" s="69">
        <f t="shared" si="0"/>
        <v>1.0408378350199121</v>
      </c>
      <c r="G33" s="69">
        <f t="shared" si="0"/>
        <v>1.0068512582420845</v>
      </c>
      <c r="H33" s="69">
        <f t="shared" si="0"/>
        <v>0.9833579392082517</v>
      </c>
      <c r="I33" s="69">
        <f t="shared" si="0"/>
        <v>1.0521090341890673</v>
      </c>
      <c r="J33" s="69">
        <f t="shared" si="0"/>
        <v>1.0053923344004283</v>
      </c>
      <c r="K33" s="69">
        <f t="shared" si="0"/>
        <v>0.9881761767857374</v>
      </c>
      <c r="L33" s="69">
        <f t="shared" si="0"/>
        <v>1.0219224579770292</v>
      </c>
      <c r="M33" s="69">
        <f t="shared" si="0"/>
        <v>1.0085717765722781</v>
      </c>
      <c r="N33" s="69">
        <f t="shared" si="0"/>
        <v>1.0663931630538228</v>
      </c>
      <c r="O33" s="69">
        <f t="shared" si="0"/>
        <v>1.0054575884919896</v>
      </c>
      <c r="P33" s="70">
        <f t="shared" si="0"/>
        <v>1.012513709141209</v>
      </c>
      <c r="Q33" s="44">
        <f t="shared" si="2"/>
        <v>1.6</v>
      </c>
      <c r="R33" s="68" t="s">
        <v>31</v>
      </c>
      <c r="S33" s="69">
        <f t="shared" si="1"/>
        <v>1.029895663079708</v>
      </c>
      <c r="T33" s="69">
        <f t="shared" si="1"/>
        <v>1.0612448511395995</v>
      </c>
      <c r="U33" s="69">
        <f t="shared" si="1"/>
        <v>1.0197717867053477</v>
      </c>
      <c r="V33" s="69">
        <f t="shared" si="1"/>
        <v>1.0913129467588385</v>
      </c>
      <c r="W33" s="69">
        <f t="shared" si="1"/>
        <v>1.0038451605314038</v>
      </c>
      <c r="X33" s="69">
        <f t="shared" si="1"/>
        <v>0.9500005559875715</v>
      </c>
      <c r="Y33" s="69">
        <f t="shared" si="1"/>
        <v>1.0552365176293275</v>
      </c>
      <c r="Z33" s="69">
        <f t="shared" si="1"/>
        <v>0.950916032184211</v>
      </c>
      <c r="AA33" s="69">
        <f t="shared" si="1"/>
        <v>1.0503269121996759</v>
      </c>
      <c r="AB33" s="69">
        <f t="shared" si="1"/>
        <v>1.055553951733838</v>
      </c>
      <c r="AC33" s="69">
        <f t="shared" si="1"/>
        <v>1.0255476797819947</v>
      </c>
      <c r="AD33" s="69">
        <f t="shared" si="1"/>
        <v>1.092451703402689</v>
      </c>
      <c r="AE33" s="69">
        <f t="shared" si="1"/>
        <v>1.0220549720004244</v>
      </c>
      <c r="AF33" s="70">
        <f t="shared" si="1"/>
        <v>1.0125137091412109</v>
      </c>
      <c r="AG33" s="44">
        <f t="shared" si="3"/>
        <v>2.9</v>
      </c>
      <c r="AH33" s="44">
        <f t="shared" si="4"/>
        <v>-1.2999999999999998</v>
      </c>
    </row>
    <row r="34" spans="1:34" ht="14.25">
      <c r="A34" s="71" t="s">
        <v>21</v>
      </c>
      <c r="B34" s="68" t="s">
        <v>31</v>
      </c>
      <c r="C34" s="69">
        <f t="shared" si="0"/>
        <v>1.0658257259231596</v>
      </c>
      <c r="D34" s="69">
        <f t="shared" si="0"/>
        <v>1.0180288365423775</v>
      </c>
      <c r="E34" s="69">
        <f t="shared" si="0"/>
        <v>1.0048418293916859</v>
      </c>
      <c r="F34" s="69">
        <f t="shared" si="0"/>
        <v>1.045744503926236</v>
      </c>
      <c r="G34" s="69">
        <f t="shared" si="0"/>
        <v>1.0468309000886749</v>
      </c>
      <c r="H34" s="69">
        <f t="shared" si="0"/>
        <v>1.1444539786608023</v>
      </c>
      <c r="I34" s="69">
        <f t="shared" si="0"/>
        <v>0.9663152170776002</v>
      </c>
      <c r="J34" s="69">
        <f t="shared" si="0"/>
        <v>0.9716684153269304</v>
      </c>
      <c r="K34" s="69">
        <f t="shared" si="0"/>
        <v>0.9592429905825274</v>
      </c>
      <c r="L34" s="69">
        <f t="shared" si="0"/>
        <v>1.0528889209535046</v>
      </c>
      <c r="M34" s="69">
        <f t="shared" si="0"/>
        <v>1.0171759392233133</v>
      </c>
      <c r="N34" s="69">
        <f t="shared" si="0"/>
        <v>0.9895579880020653</v>
      </c>
      <c r="O34" s="69">
        <f t="shared" si="0"/>
        <v>1.0304427557169273</v>
      </c>
      <c r="P34" s="70">
        <f t="shared" si="0"/>
        <v>1.0761404104164702</v>
      </c>
      <c r="Q34" s="44">
        <f t="shared" si="2"/>
        <v>2.7</v>
      </c>
      <c r="R34" s="68" t="s">
        <v>31</v>
      </c>
      <c r="S34" s="69">
        <f t="shared" si="1"/>
        <v>1.0527425326788373</v>
      </c>
      <c r="T34" s="69">
        <f t="shared" si="1"/>
        <v>1.05287800159073</v>
      </c>
      <c r="U34" s="69">
        <f t="shared" si="1"/>
        <v>1.021912209876929</v>
      </c>
      <c r="V34" s="69">
        <f t="shared" si="1"/>
        <v>1.0782734076560416</v>
      </c>
      <c r="W34" s="69">
        <f t="shared" si="1"/>
        <v>1.0264187604796564</v>
      </c>
      <c r="X34" s="69">
        <f t="shared" si="1"/>
        <v>1.0380390217631872</v>
      </c>
      <c r="Y34" s="69">
        <f t="shared" si="1"/>
        <v>1.0275574346766525</v>
      </c>
      <c r="Z34" s="69">
        <f t="shared" si="1"/>
        <v>1.0130930201889357</v>
      </c>
      <c r="AA34" s="69">
        <f t="shared" si="1"/>
        <v>1.0239166102279909</v>
      </c>
      <c r="AB34" s="69">
        <f t="shared" si="1"/>
        <v>1.0206263031361673</v>
      </c>
      <c r="AC34" s="69">
        <f t="shared" si="1"/>
        <v>1.019136457712273</v>
      </c>
      <c r="AD34" s="69">
        <f t="shared" si="1"/>
        <v>1.0300721685645975</v>
      </c>
      <c r="AE34" s="69">
        <f t="shared" si="1"/>
        <v>1.0108747679518473</v>
      </c>
      <c r="AF34" s="70">
        <f t="shared" si="1"/>
        <v>1.07614041041647</v>
      </c>
      <c r="AG34" s="44">
        <f t="shared" si="3"/>
        <v>3.5</v>
      </c>
      <c r="AH34" s="44">
        <f t="shared" si="4"/>
        <v>-0.7999999999999998</v>
      </c>
    </row>
    <row r="35" spans="1:34" ht="14.25">
      <c r="A35" s="71" t="s">
        <v>22</v>
      </c>
      <c r="B35" s="68" t="s">
        <v>31</v>
      </c>
      <c r="C35" s="69">
        <f t="shared" si="0"/>
        <v>1.1095158474373377</v>
      </c>
      <c r="D35" s="69">
        <f t="shared" si="0"/>
        <v>1.0159362016241402</v>
      </c>
      <c r="E35" s="69">
        <f t="shared" si="0"/>
        <v>1.085821638200238</v>
      </c>
      <c r="F35" s="69">
        <f t="shared" si="0"/>
        <v>0.9922160892101718</v>
      </c>
      <c r="G35" s="69">
        <f t="shared" si="0"/>
        <v>0.989664456953294</v>
      </c>
      <c r="H35" s="69">
        <f t="shared" si="0"/>
        <v>1.0242216722687218</v>
      </c>
      <c r="I35" s="69">
        <f t="shared" si="0"/>
        <v>1.0241296915095595</v>
      </c>
      <c r="J35" s="69">
        <f t="shared" si="0"/>
        <v>1.1078271480859123</v>
      </c>
      <c r="K35" s="69">
        <f t="shared" si="0"/>
        <v>0.9731928358630829</v>
      </c>
      <c r="L35" s="69">
        <f t="shared" si="0"/>
        <v>0.9670891060732787</v>
      </c>
      <c r="M35" s="69">
        <f t="shared" si="0"/>
        <v>1.1020324960711416</v>
      </c>
      <c r="N35" s="69">
        <f t="shared" si="0"/>
        <v>1.027937773329791</v>
      </c>
      <c r="O35" s="69">
        <f t="shared" si="0"/>
        <v>1.0372533279619043</v>
      </c>
      <c r="P35" s="70">
        <f t="shared" si="0"/>
        <v>0.9808026873371163</v>
      </c>
      <c r="Q35" s="44">
        <f t="shared" si="2"/>
        <v>3</v>
      </c>
      <c r="R35" s="68" t="s">
        <v>31</v>
      </c>
      <c r="S35" s="69">
        <f t="shared" si="1"/>
        <v>1.1554312790139671</v>
      </c>
      <c r="T35" s="69">
        <f t="shared" si="1"/>
        <v>1.1402705197762721</v>
      </c>
      <c r="U35" s="69">
        <f t="shared" si="1"/>
        <v>1.0446766945408246</v>
      </c>
      <c r="V35" s="69">
        <f t="shared" si="1"/>
        <v>1.0019359054089414</v>
      </c>
      <c r="W35" s="69">
        <f t="shared" si="1"/>
        <v>1.0347664282941416</v>
      </c>
      <c r="X35" s="69">
        <f t="shared" si="1"/>
        <v>1.0640610338450511</v>
      </c>
      <c r="Y35" s="69">
        <f t="shared" si="1"/>
        <v>0.9577625011303459</v>
      </c>
      <c r="Z35" s="69">
        <f t="shared" si="1"/>
        <v>1.0604651213329097</v>
      </c>
      <c r="AA35" s="69">
        <f t="shared" si="1"/>
        <v>1.0721351397787686</v>
      </c>
      <c r="AB35" s="69">
        <f t="shared" si="1"/>
        <v>0.984832113217901</v>
      </c>
      <c r="AC35" s="69">
        <f t="shared" si="1"/>
        <v>1.0522960303412365</v>
      </c>
      <c r="AD35" s="69">
        <f t="shared" si="1"/>
        <v>1.1320875545116016</v>
      </c>
      <c r="AE35" s="69">
        <f t="shared" si="1"/>
        <v>1.0341575167736046</v>
      </c>
      <c r="AF35" s="70">
        <f t="shared" si="1"/>
        <v>0.9808026873371161</v>
      </c>
      <c r="AG35" s="44">
        <f t="shared" si="3"/>
        <v>5</v>
      </c>
      <c r="AH35" s="44">
        <f t="shared" si="4"/>
        <v>-2</v>
      </c>
    </row>
    <row r="36" spans="1:34" ht="14.25">
      <c r="A36" s="71" t="s">
        <v>23</v>
      </c>
      <c r="B36" s="68" t="s">
        <v>31</v>
      </c>
      <c r="C36" s="69">
        <f t="shared" si="0"/>
        <v>1.036520449902595</v>
      </c>
      <c r="D36" s="69">
        <f t="shared" si="0"/>
        <v>0.9946559421106781</v>
      </c>
      <c r="E36" s="69">
        <f t="shared" si="0"/>
        <v>1.0250171029802893</v>
      </c>
      <c r="F36" s="69">
        <f t="shared" si="0"/>
        <v>1.0451554247540409</v>
      </c>
      <c r="G36" s="69">
        <f t="shared" si="0"/>
        <v>1.0116079499242245</v>
      </c>
      <c r="H36" s="69">
        <f t="shared" si="0"/>
        <v>1.010699912987866</v>
      </c>
      <c r="I36" s="69">
        <f t="shared" si="0"/>
        <v>1.020279272002818</v>
      </c>
      <c r="J36" s="69">
        <f t="shared" si="0"/>
        <v>1.0292868250254479</v>
      </c>
      <c r="K36" s="69">
        <f t="shared" si="0"/>
        <v>1.034550370898973</v>
      </c>
      <c r="L36" s="69">
        <f t="shared" si="0"/>
        <v>1.0242232590027933</v>
      </c>
      <c r="M36" s="69">
        <f t="shared" si="0"/>
        <v>1.003461559003646</v>
      </c>
      <c r="N36" s="69">
        <f t="shared" si="0"/>
        <v>1.0651164884904587</v>
      </c>
      <c r="O36" s="69">
        <f t="shared" si="0"/>
        <v>1.0104227068465972</v>
      </c>
      <c r="P36" s="70">
        <f t="shared" si="0"/>
        <v>1.0417947427319105</v>
      </c>
      <c r="Q36" s="44">
        <f t="shared" si="2"/>
        <v>2.5</v>
      </c>
      <c r="R36" s="68" t="s">
        <v>31</v>
      </c>
      <c r="S36" s="69">
        <f t="shared" si="1"/>
        <v>1.103664630963752</v>
      </c>
      <c r="T36" s="69">
        <f t="shared" si="1"/>
        <v>0.9902219994839986</v>
      </c>
      <c r="U36" s="69">
        <f t="shared" si="1"/>
        <v>1.0301619107477646</v>
      </c>
      <c r="V36" s="69">
        <f t="shared" si="1"/>
        <v>1.0305441047299189</v>
      </c>
      <c r="W36" s="69">
        <f t="shared" si="1"/>
        <v>1.005275732126382</v>
      </c>
      <c r="X36" s="69">
        <f t="shared" si="1"/>
        <v>1.0432594407583118</v>
      </c>
      <c r="Y36" s="69">
        <f t="shared" si="1"/>
        <v>1.0041370207250684</v>
      </c>
      <c r="Z36" s="69">
        <f t="shared" si="1"/>
        <v>1.0282060280500762</v>
      </c>
      <c r="AA36" s="69">
        <f t="shared" si="1"/>
        <v>1.070403377057284</v>
      </c>
      <c r="AB36" s="69">
        <f t="shared" si="1"/>
        <v>1.025508135971179</v>
      </c>
      <c r="AC36" s="69">
        <f t="shared" si="1"/>
        <v>0.9899613348616608</v>
      </c>
      <c r="AD36" s="69">
        <f t="shared" si="1"/>
        <v>1.0800872942773032</v>
      </c>
      <c r="AE36" s="69">
        <f t="shared" si="1"/>
        <v>1.0116005968626924</v>
      </c>
      <c r="AF36" s="70">
        <f t="shared" si="1"/>
        <v>1.0417947427319119</v>
      </c>
      <c r="AG36" s="44">
        <f t="shared" si="3"/>
        <v>3.2</v>
      </c>
      <c r="AH36" s="44">
        <f t="shared" si="4"/>
        <v>-0.7000000000000002</v>
      </c>
    </row>
    <row r="37" spans="1:34" ht="14.25">
      <c r="A37" s="71" t="s">
        <v>24</v>
      </c>
      <c r="B37" s="68" t="s">
        <v>31</v>
      </c>
      <c r="C37" s="69">
        <f t="shared" si="0"/>
        <v>1.033881642894529</v>
      </c>
      <c r="D37" s="69">
        <f t="shared" si="0"/>
        <v>1.0547223651882267</v>
      </c>
      <c r="E37" s="69">
        <f t="shared" si="0"/>
        <v>1.0242847712192726</v>
      </c>
      <c r="F37" s="69">
        <f t="shared" si="0"/>
        <v>0.9768101028487064</v>
      </c>
      <c r="G37" s="69">
        <f t="shared" si="0"/>
        <v>1.0442151096506986</v>
      </c>
      <c r="H37" s="69">
        <f t="shared" si="0"/>
        <v>0.9701012602453158</v>
      </c>
      <c r="I37" s="69">
        <f t="shared" si="0"/>
        <v>1.0643206543377282</v>
      </c>
      <c r="J37" s="69">
        <f t="shared" si="0"/>
        <v>0.98600131291216</v>
      </c>
      <c r="K37" s="69">
        <f t="shared" si="0"/>
        <v>0.9891029940237435</v>
      </c>
      <c r="L37" s="69">
        <f t="shared" si="0"/>
        <v>1.0353803673423534</v>
      </c>
      <c r="M37" s="69">
        <f t="shared" si="0"/>
        <v>1.0328436763215787</v>
      </c>
      <c r="N37" s="69">
        <f t="shared" si="0"/>
        <v>1.083096559775819</v>
      </c>
      <c r="O37" s="69">
        <f t="shared" si="0"/>
        <v>1.0750224948918954</v>
      </c>
      <c r="P37" s="70">
        <f t="shared" si="0"/>
        <v>1.0540828054996463</v>
      </c>
      <c r="Q37" s="44">
        <f t="shared" si="2"/>
        <v>3</v>
      </c>
      <c r="R37" s="68" t="s">
        <v>31</v>
      </c>
      <c r="S37" s="69">
        <f t="shared" si="1"/>
        <v>1.0287226110606813</v>
      </c>
      <c r="T37" s="69">
        <f t="shared" si="1"/>
        <v>1.0220005719079004</v>
      </c>
      <c r="U37" s="69">
        <f t="shared" si="1"/>
        <v>1.0289327767553125</v>
      </c>
      <c r="V37" s="69">
        <f t="shared" si="1"/>
        <v>1.044747184651304</v>
      </c>
      <c r="W37" s="69">
        <f t="shared" si="1"/>
        <v>1.0482229480252303</v>
      </c>
      <c r="X37" s="69">
        <f t="shared" si="1"/>
        <v>1.0142968409512398</v>
      </c>
      <c r="Y37" s="69">
        <f t="shared" si="1"/>
        <v>1.0397501190931537</v>
      </c>
      <c r="Z37" s="69">
        <f t="shared" si="1"/>
        <v>0.9804541510878301</v>
      </c>
      <c r="AA37" s="69">
        <f t="shared" si="1"/>
        <v>1.0505367309015432</v>
      </c>
      <c r="AB37" s="69">
        <f t="shared" si="1"/>
        <v>1.0494354557601073</v>
      </c>
      <c r="AC37" s="69">
        <f t="shared" si="1"/>
        <v>1.0298625234446683</v>
      </c>
      <c r="AD37" s="69">
        <f t="shared" si="1"/>
        <v>1.0841144339477171</v>
      </c>
      <c r="AE37" s="69">
        <f t="shared" si="1"/>
        <v>1.0185811203569288</v>
      </c>
      <c r="AF37" s="70">
        <f t="shared" si="1"/>
        <v>1.0540828054996476</v>
      </c>
      <c r="AG37" s="44">
        <f t="shared" si="3"/>
        <v>3.5</v>
      </c>
      <c r="AH37" s="44">
        <f t="shared" si="4"/>
        <v>-0.5</v>
      </c>
    </row>
    <row r="38" spans="1:34" ht="14.25">
      <c r="A38" s="46" t="s">
        <v>25</v>
      </c>
      <c r="B38" s="68" t="s">
        <v>31</v>
      </c>
      <c r="C38" s="69">
        <f t="shared" si="0"/>
        <v>1.0356057145867852</v>
      </c>
      <c r="D38" s="69">
        <f t="shared" si="0"/>
        <v>1.0241406659774699</v>
      </c>
      <c r="E38" s="69">
        <f t="shared" si="0"/>
        <v>0.9790180787054829</v>
      </c>
      <c r="F38" s="69">
        <f t="shared" si="0"/>
        <v>1.047714805865699</v>
      </c>
      <c r="G38" s="69">
        <f t="shared" si="0"/>
        <v>1.0049516215705343</v>
      </c>
      <c r="H38" s="69">
        <f t="shared" si="0"/>
        <v>1.0261599943525752</v>
      </c>
      <c r="I38" s="69">
        <f t="shared" si="0"/>
        <v>1.0182810642171054</v>
      </c>
      <c r="J38" s="69">
        <f t="shared" si="0"/>
        <v>1.0094744436126213</v>
      </c>
      <c r="K38" s="69">
        <f t="shared" si="0"/>
        <v>1.0223731188569198</v>
      </c>
      <c r="L38" s="69">
        <f t="shared" si="0"/>
        <v>1.0143512413638878</v>
      </c>
      <c r="M38" s="69">
        <f t="shared" si="0"/>
        <v>1.0101725699675677</v>
      </c>
      <c r="N38" s="69">
        <f t="shared" si="0"/>
        <v>1.0990653116491915</v>
      </c>
      <c r="O38" s="69">
        <f t="shared" si="0"/>
        <v>0.9899165717555495</v>
      </c>
      <c r="P38" s="70">
        <f t="shared" si="0"/>
        <v>1.0388467004912447</v>
      </c>
      <c r="Q38" s="44">
        <f t="shared" si="2"/>
        <v>2.2</v>
      </c>
      <c r="R38" s="68" t="s">
        <v>31</v>
      </c>
      <c r="S38" s="69">
        <f t="shared" si="1"/>
        <v>1.0789579266233533</v>
      </c>
      <c r="T38" s="69">
        <f t="shared" si="1"/>
        <v>1.0615667736873082</v>
      </c>
      <c r="U38" s="69">
        <f t="shared" si="1"/>
        <v>1.033378766030027</v>
      </c>
      <c r="V38" s="69">
        <f t="shared" si="1"/>
        <v>1.0587193501508017</v>
      </c>
      <c r="W38" s="69">
        <f t="shared" si="1"/>
        <v>1.0628880494040425</v>
      </c>
      <c r="X38" s="69">
        <f t="shared" si="1"/>
        <v>1.05088023694846</v>
      </c>
      <c r="Y38" s="69">
        <f t="shared" si="1"/>
        <v>1.067459898726312</v>
      </c>
      <c r="Z38" s="69">
        <f t="shared" si="1"/>
        <v>0.9849610742906889</v>
      </c>
      <c r="AA38" s="69">
        <f t="shared" si="1"/>
        <v>1.0001674385117063</v>
      </c>
      <c r="AB38" s="69">
        <f t="shared" si="1"/>
        <v>1.0597405061171685</v>
      </c>
      <c r="AC38" s="69">
        <f t="shared" si="1"/>
        <v>1.017877546862771</v>
      </c>
      <c r="AD38" s="69">
        <f t="shared" si="1"/>
        <v>1.137186673325962</v>
      </c>
      <c r="AE38" s="69">
        <f t="shared" si="1"/>
        <v>1.0643058124601181</v>
      </c>
      <c r="AF38" s="70">
        <f t="shared" si="1"/>
        <v>1.038846700491246</v>
      </c>
      <c r="AG38" s="44">
        <f t="shared" si="3"/>
        <v>5.1</v>
      </c>
      <c r="AH38" s="44">
        <f t="shared" si="4"/>
        <v>-2.8999999999999995</v>
      </c>
    </row>
    <row r="39" spans="1:34" ht="14.25">
      <c r="A39" s="46" t="s">
        <v>26</v>
      </c>
      <c r="B39" s="68" t="s">
        <v>31</v>
      </c>
      <c r="C39" s="69">
        <f t="shared" si="0"/>
        <v>1.0450696049198926</v>
      </c>
      <c r="D39" s="69">
        <f t="shared" si="0"/>
        <v>1.010201881962502</v>
      </c>
      <c r="E39" s="69">
        <f t="shared" si="0"/>
        <v>0.9956502650198821</v>
      </c>
      <c r="F39" s="69">
        <f t="shared" si="0"/>
        <v>1.0390221951300487</v>
      </c>
      <c r="G39" s="69">
        <f t="shared" si="0"/>
        <v>1.0210535713514557</v>
      </c>
      <c r="H39" s="69">
        <f t="shared" si="0"/>
        <v>1.028991268782083</v>
      </c>
      <c r="I39" s="69">
        <f t="shared" si="0"/>
        <v>1.0491778374495515</v>
      </c>
      <c r="J39" s="69">
        <f t="shared" si="0"/>
        <v>1.0161471502295631</v>
      </c>
      <c r="K39" s="69">
        <f t="shared" si="0"/>
        <v>1.0094305731955804</v>
      </c>
      <c r="L39" s="69">
        <f t="shared" si="0"/>
        <v>1.0249415951871077</v>
      </c>
      <c r="M39" s="69">
        <f t="shared" si="0"/>
        <v>1.0136929941905686</v>
      </c>
      <c r="N39" s="69">
        <f t="shared" si="0"/>
        <v>1.0655445622360546</v>
      </c>
      <c r="O39" s="69">
        <f t="shared" si="0"/>
        <v>1.024311156823196</v>
      </c>
      <c r="P39" s="70">
        <f t="shared" si="0"/>
        <v>1.0493980919669705</v>
      </c>
      <c r="Q39" s="44">
        <f t="shared" si="2"/>
        <v>2.8</v>
      </c>
      <c r="R39" s="68" t="s">
        <v>31</v>
      </c>
      <c r="S39" s="69">
        <f t="shared" si="1"/>
        <v>1.0277556639615333</v>
      </c>
      <c r="T39" s="69">
        <f t="shared" si="1"/>
        <v>1.0423083887118008</v>
      </c>
      <c r="U39" s="69">
        <f t="shared" si="1"/>
        <v>0.9959357099958212</v>
      </c>
      <c r="V39" s="69">
        <f t="shared" si="1"/>
        <v>1.090708421346517</v>
      </c>
      <c r="W39" s="69">
        <f t="shared" si="1"/>
        <v>1.0174400627848885</v>
      </c>
      <c r="X39" s="69">
        <f t="shared" si="1"/>
        <v>1.0283383867483977</v>
      </c>
      <c r="Y39" s="69">
        <f t="shared" si="1"/>
        <v>1.0395869677274947</v>
      </c>
      <c r="Z39" s="69">
        <f t="shared" si="1"/>
        <v>1.0124847726898432</v>
      </c>
      <c r="AA39" s="69">
        <f t="shared" si="1"/>
        <v>1.0488239742302798</v>
      </c>
      <c r="AB39" s="69">
        <f t="shared" si="1"/>
        <v>1.0250166681647872</v>
      </c>
      <c r="AC39" s="69">
        <f t="shared" si="1"/>
        <v>1.036712851039996</v>
      </c>
      <c r="AD39" s="69">
        <f t="shared" si="1"/>
        <v>1.0772541577899861</v>
      </c>
      <c r="AE39" s="69">
        <f t="shared" si="1"/>
        <v>1.010257366111392</v>
      </c>
      <c r="AF39" s="70">
        <f t="shared" si="1"/>
        <v>1.0493980919669732</v>
      </c>
      <c r="AG39" s="44">
        <f t="shared" si="3"/>
        <v>3.6</v>
      </c>
      <c r="AH39" s="44">
        <f t="shared" si="4"/>
        <v>-0.8000000000000003</v>
      </c>
    </row>
    <row r="40" spans="1:34" ht="14.25">
      <c r="A40" s="46" t="s">
        <v>27</v>
      </c>
      <c r="B40" s="68" t="s">
        <v>31</v>
      </c>
      <c r="C40" s="69">
        <f t="shared" si="0"/>
        <v>1.0810680441727412</v>
      </c>
      <c r="D40" s="69">
        <f t="shared" si="0"/>
        <v>1.0837704883012447</v>
      </c>
      <c r="E40" s="69">
        <f t="shared" si="0"/>
        <v>0.9739594970465505</v>
      </c>
      <c r="F40" s="69">
        <f t="shared" si="0"/>
        <v>1.060616070894003</v>
      </c>
      <c r="G40" s="69">
        <f t="shared" si="0"/>
        <v>1.0005117810918867</v>
      </c>
      <c r="H40" s="69">
        <f t="shared" si="0"/>
        <v>0.9682162501120564</v>
      </c>
      <c r="I40" s="69">
        <f t="shared" si="0"/>
        <v>1.0730733718763787</v>
      </c>
      <c r="J40" s="69">
        <f t="shared" si="0"/>
        <v>0.9883413156012999</v>
      </c>
      <c r="K40" s="69">
        <f t="shared" si="0"/>
        <v>1.0297201979464856</v>
      </c>
      <c r="L40" s="69">
        <f t="shared" si="0"/>
        <v>0.9869601200349258</v>
      </c>
      <c r="M40" s="69">
        <f t="shared" si="0"/>
        <v>1.0224628710658443</v>
      </c>
      <c r="N40" s="69">
        <f t="shared" si="0"/>
        <v>1.1669796210965013</v>
      </c>
      <c r="O40" s="69">
        <f t="shared" si="0"/>
        <v>0.921711678325841</v>
      </c>
      <c r="P40" s="70">
        <f t="shared" si="0"/>
        <v>1.1046963080008347</v>
      </c>
      <c r="Q40" s="44">
        <f t="shared" si="2"/>
        <v>3.1</v>
      </c>
      <c r="R40" s="68" t="s">
        <v>31</v>
      </c>
      <c r="S40" s="69">
        <f t="shared" si="1"/>
        <v>1.0134537952564242</v>
      </c>
      <c r="T40" s="69">
        <f t="shared" si="1"/>
        <v>1.083726397544178</v>
      </c>
      <c r="U40" s="69">
        <f t="shared" si="1"/>
        <v>0.9123687295999595</v>
      </c>
      <c r="V40" s="69">
        <f t="shared" si="1"/>
        <v>1.0998985097732172</v>
      </c>
      <c r="W40" s="69">
        <f t="shared" si="1"/>
        <v>1.0290253888881227</v>
      </c>
      <c r="X40" s="69">
        <f t="shared" si="1"/>
        <v>1.007562352683975</v>
      </c>
      <c r="Y40" s="69">
        <f t="shared" si="1"/>
        <v>1.0796607140767902</v>
      </c>
      <c r="Z40" s="69">
        <f t="shared" si="1"/>
        <v>1.0014968647310103</v>
      </c>
      <c r="AA40" s="69">
        <f t="shared" si="1"/>
        <v>1.0444257180433203</v>
      </c>
      <c r="AB40" s="69">
        <f t="shared" si="1"/>
        <v>0.9593761119424259</v>
      </c>
      <c r="AC40" s="69">
        <f t="shared" si="1"/>
        <v>1.045649534200766</v>
      </c>
      <c r="AD40" s="69">
        <f t="shared" si="1"/>
        <v>1.2316483298840017</v>
      </c>
      <c r="AE40" s="69">
        <f t="shared" si="1"/>
        <v>0.8518931014781993</v>
      </c>
      <c r="AF40" s="70">
        <f t="shared" si="1"/>
        <v>1.1046963080008314</v>
      </c>
      <c r="AG40" s="44">
        <f t="shared" si="3"/>
        <v>2.9</v>
      </c>
      <c r="AH40" s="44">
        <f t="shared" si="4"/>
        <v>0.20000000000000018</v>
      </c>
    </row>
    <row r="41" spans="1:34" ht="14.25">
      <c r="A41" s="46" t="s">
        <v>28</v>
      </c>
      <c r="B41" s="68" t="s">
        <v>31</v>
      </c>
      <c r="C41" s="69">
        <f aca="true" t="shared" si="5" ref="C41:P42">C22/B22</f>
        <v>1.036144421477726</v>
      </c>
      <c r="D41" s="69">
        <f t="shared" si="5"/>
        <v>1.070588777514988</v>
      </c>
      <c r="E41" s="69">
        <f t="shared" si="5"/>
        <v>1.0440641392878587</v>
      </c>
      <c r="F41" s="69">
        <f t="shared" si="5"/>
        <v>1.0134696361426816</v>
      </c>
      <c r="G41" s="69">
        <f t="shared" si="5"/>
        <v>1.0081948340508287</v>
      </c>
      <c r="H41" s="69">
        <f t="shared" si="5"/>
        <v>0.9908037645773967</v>
      </c>
      <c r="I41" s="69">
        <f t="shared" si="5"/>
        <v>1.0660170977970267</v>
      </c>
      <c r="J41" s="69">
        <f t="shared" si="5"/>
        <v>1.0015521367320923</v>
      </c>
      <c r="K41" s="69">
        <f t="shared" si="5"/>
        <v>1.0124157563421754</v>
      </c>
      <c r="L41" s="69">
        <f t="shared" si="5"/>
        <v>0.9944005053489019</v>
      </c>
      <c r="M41" s="69">
        <f t="shared" si="5"/>
        <v>1.0184767129746832</v>
      </c>
      <c r="N41" s="69">
        <f t="shared" si="5"/>
        <v>1.1024780750495855</v>
      </c>
      <c r="O41" s="69">
        <f t="shared" si="5"/>
        <v>1.072761228557567</v>
      </c>
      <c r="P41" s="70">
        <f t="shared" si="5"/>
        <v>1.0945831071062095</v>
      </c>
      <c r="Q41" s="44">
        <f t="shared" si="2"/>
        <v>3.7</v>
      </c>
      <c r="R41" s="68" t="s">
        <v>31</v>
      </c>
      <c r="S41" s="69">
        <f aca="true" t="shared" si="6" ref="S41:AF42">S22/R22</f>
        <v>1.028566246077212</v>
      </c>
      <c r="T41" s="69">
        <f t="shared" si="6"/>
        <v>1.1038840069415665</v>
      </c>
      <c r="U41" s="69">
        <f t="shared" si="6"/>
        <v>1.0032367960336532</v>
      </c>
      <c r="V41" s="69">
        <f t="shared" si="6"/>
        <v>1.0762361279880286</v>
      </c>
      <c r="W41" s="69">
        <f t="shared" si="6"/>
        <v>1.055370938131228</v>
      </c>
      <c r="X41" s="69">
        <f t="shared" si="6"/>
        <v>1.0106674225869927</v>
      </c>
      <c r="Y41" s="69">
        <f t="shared" si="6"/>
        <v>1.0461806478858835</v>
      </c>
      <c r="Z41" s="69">
        <f t="shared" si="6"/>
        <v>1.0109712540507634</v>
      </c>
      <c r="AA41" s="69">
        <f t="shared" si="6"/>
        <v>1.0339443467631058</v>
      </c>
      <c r="AB41" s="69">
        <f t="shared" si="6"/>
        <v>1.0460976432295988</v>
      </c>
      <c r="AC41" s="69">
        <f t="shared" si="6"/>
        <v>0.9819543201305869</v>
      </c>
      <c r="AD41" s="69">
        <f t="shared" si="6"/>
        <v>1.1154515847574056</v>
      </c>
      <c r="AE41" s="69">
        <f t="shared" si="6"/>
        <v>1.0067833272951667</v>
      </c>
      <c r="AF41" s="70">
        <f t="shared" si="6"/>
        <v>1.094583107106209</v>
      </c>
      <c r="AG41" s="44">
        <f t="shared" si="3"/>
        <v>4.3</v>
      </c>
      <c r="AH41" s="44">
        <f t="shared" si="4"/>
        <v>-0.5999999999999996</v>
      </c>
    </row>
    <row r="42" spans="1:34" s="58" customFormat="1" ht="15.75" thickBot="1">
      <c r="A42" s="72" t="s">
        <v>29</v>
      </c>
      <c r="B42" s="73" t="s">
        <v>31</v>
      </c>
      <c r="C42" s="74">
        <f t="shared" si="5"/>
        <v>1.0562343963166045</v>
      </c>
      <c r="D42" s="74">
        <f t="shared" si="5"/>
        <v>1.0100430963371907</v>
      </c>
      <c r="E42" s="74">
        <f t="shared" si="5"/>
        <v>1.0231437217794932</v>
      </c>
      <c r="F42" s="74">
        <f t="shared" si="5"/>
        <v>1.03266523754336</v>
      </c>
      <c r="G42" s="74">
        <f t="shared" si="5"/>
        <v>1.0285835805339123</v>
      </c>
      <c r="H42" s="74">
        <f t="shared" si="5"/>
        <v>1.0254947866279656</v>
      </c>
      <c r="I42" s="74">
        <f t="shared" si="5"/>
        <v>1.027639388362609</v>
      </c>
      <c r="J42" s="74">
        <f t="shared" si="5"/>
        <v>1.0088768359806006</v>
      </c>
      <c r="K42" s="74">
        <f t="shared" si="5"/>
        <v>1.0063235138072049</v>
      </c>
      <c r="L42" s="74">
        <f t="shared" si="5"/>
        <v>1.024681427423374</v>
      </c>
      <c r="M42" s="74">
        <f t="shared" si="5"/>
        <v>1.0197379479557822</v>
      </c>
      <c r="N42" s="74">
        <f t="shared" si="5"/>
        <v>1.0635528134904992</v>
      </c>
      <c r="O42" s="74">
        <f t="shared" si="5"/>
        <v>1.0170410962136347</v>
      </c>
      <c r="P42" s="75">
        <f t="shared" si="5"/>
        <v>1.0553435518311243</v>
      </c>
      <c r="Q42" s="76">
        <f t="shared" si="2"/>
        <v>2.8</v>
      </c>
      <c r="R42" s="73" t="s">
        <v>31</v>
      </c>
      <c r="S42" s="74">
        <f t="shared" si="6"/>
        <v>1.0498746159327497</v>
      </c>
      <c r="T42" s="74">
        <f t="shared" si="6"/>
        <v>1.019198885902185</v>
      </c>
      <c r="U42" s="74">
        <f t="shared" si="6"/>
        <v>1.0235711812620583</v>
      </c>
      <c r="V42" s="74">
        <f t="shared" si="6"/>
        <v>1.0483859586238002</v>
      </c>
      <c r="W42" s="74">
        <f t="shared" si="6"/>
        <v>1.0262108805098034</v>
      </c>
      <c r="X42" s="74">
        <f t="shared" si="6"/>
        <v>1.0280876119291198</v>
      </c>
      <c r="Y42" s="74">
        <f t="shared" si="6"/>
        <v>1.0339154402360216</v>
      </c>
      <c r="Z42" s="74">
        <f t="shared" si="6"/>
        <v>1.0097402137670222</v>
      </c>
      <c r="AA42" s="74">
        <f t="shared" si="6"/>
        <v>1.0349072424099766</v>
      </c>
      <c r="AB42" s="74">
        <f t="shared" si="6"/>
        <v>1.0329790452310703</v>
      </c>
      <c r="AC42" s="74">
        <f t="shared" si="6"/>
        <v>1.0258942229287384</v>
      </c>
      <c r="AD42" s="74">
        <f t="shared" si="6"/>
        <v>1.06599971973965</v>
      </c>
      <c r="AE42" s="74">
        <f t="shared" si="6"/>
        <v>1.0049188001594118</v>
      </c>
      <c r="AF42" s="75">
        <f t="shared" si="6"/>
        <v>1.0554020552560892</v>
      </c>
      <c r="AG42" s="76">
        <f t="shared" si="3"/>
        <v>3.3</v>
      </c>
      <c r="AH42" s="54">
        <f t="shared" si="4"/>
        <v>-0.5</v>
      </c>
    </row>
    <row r="43" spans="1:34" ht="15" customHeight="1" thickBot="1">
      <c r="A43" s="77" t="s">
        <v>32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9"/>
    </row>
  </sheetData>
  <mergeCells count="26">
    <mergeCell ref="AG4:AG5"/>
    <mergeCell ref="B5:P5"/>
    <mergeCell ref="B24:AH24"/>
    <mergeCell ref="A43:AH43"/>
    <mergeCell ref="AA4:AA5"/>
    <mergeCell ref="AB4:AB5"/>
    <mergeCell ref="AC4:AC5"/>
    <mergeCell ref="AD4:AD5"/>
    <mergeCell ref="AE4:AE5"/>
    <mergeCell ref="AF4:AF5"/>
    <mergeCell ref="U4:U5"/>
    <mergeCell ref="V4:V5"/>
    <mergeCell ref="W4:W5"/>
    <mergeCell ref="X4:X5"/>
    <mergeCell ref="Y4:Y5"/>
    <mergeCell ref="Z4:Z5"/>
    <mergeCell ref="A1:AH1"/>
    <mergeCell ref="A2:A5"/>
    <mergeCell ref="B2:AH2"/>
    <mergeCell ref="B3:Q3"/>
    <mergeCell ref="R3:AG3"/>
    <mergeCell ref="AH3:AH4"/>
    <mergeCell ref="Q4:Q5"/>
    <mergeCell ref="R4:R5"/>
    <mergeCell ref="S4:S5"/>
    <mergeCell ref="T4:T5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47" r:id="rId1"/>
  <headerFoot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 Gerhard</dc:creator>
  <cp:keywords/>
  <dc:description/>
  <cp:lastModifiedBy>ALS Gerhard</cp:lastModifiedBy>
  <cp:lastPrinted>2023-08-09T08:05:49Z</cp:lastPrinted>
  <dcterms:created xsi:type="dcterms:W3CDTF">2023-08-09T07:53:40Z</dcterms:created>
  <dcterms:modified xsi:type="dcterms:W3CDTF">2023-08-09T08:05:51Z</dcterms:modified>
  <cp:category/>
  <cp:version/>
  <cp:contentType/>
  <cp:contentStatus/>
</cp:coreProperties>
</file>