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28800" windowHeight="11835" activeTab="0"/>
  </bookViews>
  <sheets>
    <sheet name="2019" sheetId="2" r:id="rId1"/>
  </sheets>
  <externalReferences>
    <externalReference r:id="rId4"/>
  </externalReferences>
  <definedNames>
    <definedName name="_ftnref1_3" localSheetId="0">#REF!</definedName>
    <definedName name="_ftnref1_3">#REF!</definedName>
    <definedName name="_Toc428353355_4" localSheetId="0">#REF!</definedName>
    <definedName name="_Toc428353355_4">#REF!</definedName>
    <definedName name="_Toc428353355_5" localSheetId="0">#REF!</definedName>
    <definedName name="_Toc428353355_5">#REF!</definedName>
    <definedName name="_Toc428353355_6" localSheetId="0">#REF!</definedName>
    <definedName name="_Toc428353355_6">#REF!</definedName>
    <definedName name="q">#REF!</definedName>
    <definedName name="qe" localSheetId="0">#REF!</definedName>
    <definedName name="qe">#REF!</definedName>
    <definedName name="qv">#REF!</definedName>
    <definedName name="qw" localSheetId="0">#REF!</definedName>
    <definedName name="qw">#REF!</definedName>
  </definedNames>
  <calcPr calcId="152511"/>
</workbook>
</file>

<file path=xl/sharedStrings.xml><?xml version="1.0" encoding="utf-8"?>
<sst xmlns="http://schemas.openxmlformats.org/spreadsheetml/2006/main" count="63" uniqueCount="41">
  <si>
    <t>Architecture of the estimation method of NAs for employment in persons</t>
  </si>
  <si>
    <t>- employed persons living in Hungary, but working abroad for a non resident company</t>
  </si>
  <si>
    <r>
      <t xml:space="preserve">+ </t>
    </r>
    <r>
      <rPr>
        <sz val="10"/>
        <rFont val="Times New Roman"/>
        <family val="1"/>
      </rPr>
      <t>employed persons living abroad, but working in Hungary for a resident company</t>
    </r>
    <r>
      <rPr>
        <b/>
        <sz val="10"/>
        <rFont val="Times New Roman"/>
        <family val="1"/>
      </rPr>
      <t xml:space="preserve">  </t>
    </r>
  </si>
  <si>
    <t>+ employed persons living in institutional households</t>
  </si>
  <si>
    <t>+ employed persons above the age of 74.</t>
  </si>
  <si>
    <t>+ other corrections</t>
  </si>
  <si>
    <t>Denomination</t>
  </si>
  <si>
    <t>Adjustements</t>
  </si>
  <si>
    <t>National Accounts</t>
  </si>
  <si>
    <t>Employed persons living in Hungary, but working abroad for a non resident company (-)</t>
  </si>
  <si>
    <r>
      <t>Employed persons living abroad, but working in Hungary for a resident company (+)</t>
    </r>
    <r>
      <rPr>
        <b/>
        <sz val="12"/>
        <rFont val="Times New Roman"/>
        <family val="1"/>
      </rPr>
      <t xml:space="preserve">  </t>
    </r>
  </si>
  <si>
    <t>Foreign residents employed at Hungarian embassies (+)</t>
  </si>
  <si>
    <t>Employed persons living in institutional households (+)</t>
  </si>
  <si>
    <t>Employed persons above the age of 74 (+)</t>
  </si>
  <si>
    <t>Other corrections*</t>
  </si>
  <si>
    <t>NA</t>
  </si>
  <si>
    <t>Total employment</t>
  </si>
  <si>
    <t>Total employment by NACE Rev. 2</t>
  </si>
  <si>
    <t>A</t>
  </si>
  <si>
    <t>B_E</t>
  </si>
  <si>
    <t>C</t>
  </si>
  <si>
    <t>F</t>
  </si>
  <si>
    <t>G_I</t>
  </si>
  <si>
    <t>J</t>
  </si>
  <si>
    <t>K</t>
  </si>
  <si>
    <t>L</t>
  </si>
  <si>
    <t>M_N</t>
  </si>
  <si>
    <t>O_Q</t>
  </si>
  <si>
    <t>R_U</t>
  </si>
  <si>
    <t>Employees</t>
  </si>
  <si>
    <t>Employees by NACE Rev. 2</t>
  </si>
  <si>
    <t>Selfemployed</t>
  </si>
  <si>
    <t>Selfemployed by NACE Rev. 2</t>
  </si>
  <si>
    <t xml:space="preserve"> </t>
  </si>
  <si>
    <t>*adjustments by sector accounts</t>
  </si>
  <si>
    <t xml:space="preserve">The primary source of employment calculations of NA is the Labour Force Survey. Some adjustments were made from national concept to domestic concept, and some ones for exhaustiveness in order to be more in line with ESA 2010 GDP calculations.
In details:
</t>
  </si>
  <si>
    <t>+ emplyees on long illness leave/parental leave, unpaid workers in Household sector, agricultural producers (as main job) for own final use</t>
  </si>
  <si>
    <t>+ foreign residents employed at Hungarian embassies</t>
  </si>
  <si>
    <t xml:space="preserve">Labour Force Survey
</t>
  </si>
  <si>
    <t xml:space="preserve">Emplyees on long illness leave/parental leave,unpaid workers in Household sector, agricultural producers for own final use (+)  </t>
  </si>
  <si>
    <t>Coherence of LFS data with National Accounts data,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</si>
</sst>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font>
      <sz val="10"/>
      <name val="Arial"/>
      <family val="2"/>
    </font>
    <font>
      <b/>
      <sz val="10"/>
      <name val="Times New Roman"/>
      <family val="1"/>
    </font>
    <font>
      <sz val="10"/>
      <name val="Times New Roman"/>
      <family val="1"/>
    </font>
    <font>
      <b/>
      <sz val="12"/>
      <name val="Times New Roman"/>
      <family val="1"/>
    </font>
    <font>
      <sz val="12"/>
      <name val="Times New Roman"/>
      <family val="1"/>
    </font>
    <font>
      <b/>
      <sz val="10"/>
      <name val="Arial"/>
      <family val="2"/>
    </font>
    <font>
      <b/>
      <i/>
      <sz val="10"/>
      <name val="Times New Roman"/>
      <family val="1"/>
    </font>
    <font>
      <sz val="10"/>
      <color rgb="FF00B050"/>
      <name val="Arial"/>
      <family val="2"/>
    </font>
    <font>
      <i/>
      <sz val="10"/>
      <name val="Times New Roman"/>
      <family val="1"/>
    </font>
    <font>
      <i/>
      <sz val="10"/>
      <name val="Arial"/>
      <family val="2"/>
    </font>
    <font>
      <b/>
      <i/>
      <sz val="10"/>
      <name val="Arial"/>
      <family val="2"/>
    </font>
    <font>
      <sz val="10"/>
      <color theme="1"/>
      <name val="Arial"/>
      <family val="2"/>
    </font>
    <font>
      <sz val="10"/>
      <color theme="1"/>
      <name val="Times New Roman"/>
      <family val="1"/>
    </font>
    <font>
      <b/>
      <sz val="8"/>
      <color theme="1"/>
      <name val="Arial"/>
      <family val="2"/>
    </font>
  </fonts>
  <fills count="2">
    <fill>
      <patternFill/>
    </fill>
    <fill>
      <patternFill patternType="gray125"/>
    </fill>
  </fills>
  <borders count="7">
    <border>
      <left/>
      <right/>
      <top/>
      <bottom/>
      <diagonal/>
    </border>
    <border>
      <left style="thin"/>
      <right/>
      <top style="thin"/>
      <bottom style="thin"/>
    </border>
    <border>
      <left style="thin"/>
      <right style="thin"/>
      <top style="thin"/>
      <bottom style="thin"/>
    </border>
    <border>
      <left/>
      <right style="thin"/>
      <top style="thin"/>
      <bottom style="thin"/>
    </border>
    <border>
      <left/>
      <right style="thin"/>
      <top style="thin"/>
      <bottom style="double"/>
    </border>
    <border>
      <left style="thin"/>
      <right style="thin"/>
      <top style="thin"/>
      <bottom style="double"/>
    </border>
    <border>
      <left style="thin"/>
      <right/>
      <top style="thin"/>
      <bottom style="double"/>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cellStyleXfs>
  <cellXfs count="50">
    <xf numFmtId="0" fontId="0" fillId="0" borderId="0" xfId="0"/>
    <xf numFmtId="0" fontId="0" fillId="0" borderId="0" xfId="0" applyFont="1" applyFill="1"/>
    <xf numFmtId="0" fontId="3" fillId="0" borderId="0" xfId="0" applyFont="1" applyFill="1" applyAlignment="1">
      <alignment vertical="center"/>
    </xf>
    <xf numFmtId="0" fontId="4" fillId="0" borderId="0" xfId="0" applyFont="1" applyFill="1" applyAlignment="1">
      <alignment vertical="center"/>
    </xf>
    <xf numFmtId="0" fontId="2" fillId="0" borderId="0" xfId="0" applyFont="1" applyFill="1" applyAlignment="1">
      <alignment vertical="center"/>
    </xf>
    <xf numFmtId="0" fontId="1" fillId="0" borderId="1" xfId="0" applyFont="1" applyFill="1" applyBorder="1" applyAlignment="1">
      <alignment horizontal="center" vertical="center"/>
    </xf>
    <xf numFmtId="0" fontId="2" fillId="0" borderId="2" xfId="0" applyFont="1" applyFill="1" applyBorder="1" applyAlignment="1">
      <alignment horizontal="center" vertical="top" wrapText="1"/>
    </xf>
    <xf numFmtId="0" fontId="2" fillId="0" borderId="0" xfId="0" applyFont="1" applyFill="1" applyAlignment="1">
      <alignment horizontal="center" vertical="center" wrapText="1"/>
    </xf>
    <xf numFmtId="0" fontId="2" fillId="0" borderId="0" xfId="0" applyFont="1" applyFill="1" applyAlignment="1">
      <alignment horizontal="center" vertical="top"/>
    </xf>
    <xf numFmtId="0" fontId="0" fillId="0" borderId="0" xfId="0" applyFont="1" applyFill="1" applyAlignment="1">
      <alignment horizontal="center" vertical="top" wrapText="1"/>
    </xf>
    <xf numFmtId="0" fontId="2" fillId="0" borderId="0" xfId="0" applyFont="1" applyFill="1" applyAlignment="1">
      <alignment horizontal="center" vertical="top" wrapText="1"/>
    </xf>
    <xf numFmtId="0" fontId="1" fillId="0" borderId="0" xfId="0" applyFont="1" applyFill="1" applyBorder="1" applyAlignment="1">
      <alignment vertical="center" wrapText="1"/>
    </xf>
    <xf numFmtId="164" fontId="1" fillId="0" borderId="0" xfId="0" applyNumberFormat="1" applyFont="1" applyFill="1" applyAlignment="1">
      <alignment vertical="center"/>
    </xf>
    <xf numFmtId="164" fontId="0" fillId="0" borderId="0" xfId="0" applyNumberFormat="1" applyFont="1" applyFill="1"/>
    <xf numFmtId="164" fontId="5" fillId="0" borderId="0" xfId="0" applyNumberFormat="1" applyFont="1" applyFill="1"/>
    <xf numFmtId="0" fontId="5" fillId="0" borderId="0" xfId="0" applyFont="1" applyFill="1"/>
    <xf numFmtId="0" fontId="6" fillId="0" borderId="0" xfId="0" applyFont="1" applyFill="1" applyBorder="1" applyAlignment="1">
      <alignment vertical="center" wrapText="1"/>
    </xf>
    <xf numFmtId="164" fontId="7" fillId="0" borderId="0" xfId="0" applyNumberFormat="1" applyFont="1" applyFill="1"/>
    <xf numFmtId="0" fontId="8" fillId="0" borderId="0" xfId="0" applyFont="1" applyFill="1" applyBorder="1" applyAlignment="1">
      <alignment vertical="center" wrapText="1"/>
    </xf>
    <xf numFmtId="164" fontId="2" fillId="0" borderId="0" xfId="0" applyNumberFormat="1" applyFont="1" applyFill="1" applyAlignment="1">
      <alignment vertical="center"/>
    </xf>
    <xf numFmtId="164" fontId="7" fillId="0" borderId="0" xfId="0" applyNumberFormat="1" applyFont="1"/>
    <xf numFmtId="0" fontId="6" fillId="0" borderId="0" xfId="0" applyFont="1" applyFill="1" applyAlignment="1">
      <alignment vertical="center"/>
    </xf>
    <xf numFmtId="0" fontId="8" fillId="0" borderId="0" xfId="0" applyFont="1" applyFill="1" applyAlignment="1">
      <alignment vertical="center"/>
    </xf>
    <xf numFmtId="164" fontId="9" fillId="0" borderId="0" xfId="0" applyNumberFormat="1" applyFont="1" applyFill="1"/>
    <xf numFmtId="0" fontId="9" fillId="0" borderId="0" xfId="0" applyFont="1" applyFill="1"/>
    <xf numFmtId="0" fontId="10" fillId="0" borderId="0" xfId="0" applyFont="1" applyFill="1"/>
    <xf numFmtId="2" fontId="0" fillId="0" borderId="0" xfId="0" applyNumberFormat="1" applyFont="1" applyFill="1"/>
    <xf numFmtId="0" fontId="2" fillId="0" borderId="2" xfId="20" applyFont="1" applyFill="1" applyBorder="1" applyAlignment="1">
      <alignment horizontal="center" vertical="top" wrapText="1"/>
      <protection/>
    </xf>
    <xf numFmtId="164" fontId="0" fillId="0" borderId="0" xfId="0" applyNumberFormat="1" applyFont="1"/>
    <xf numFmtId="164" fontId="2" fillId="0" borderId="0" xfId="0" applyNumberFormat="1" applyFont="1" applyFill="1"/>
    <xf numFmtId="164" fontId="11" fillId="0" borderId="0" xfId="0" applyNumberFormat="1" applyFont="1" applyFill="1"/>
    <xf numFmtId="164" fontId="12" fillId="0" borderId="0" xfId="0" applyNumberFormat="1" applyFont="1" applyFill="1" applyAlignment="1">
      <alignment vertical="center"/>
    </xf>
    <xf numFmtId="0" fontId="12" fillId="0" borderId="0" xfId="0" applyFont="1" applyFill="1" applyAlignment="1">
      <alignment vertical="center"/>
    </xf>
    <xf numFmtId="0" fontId="11" fillId="0" borderId="0" xfId="0" applyFont="1" applyFill="1"/>
    <xf numFmtId="0" fontId="13" fillId="0" borderId="0" xfId="0" applyFont="1" applyFill="1" applyBorder="1"/>
    <xf numFmtId="0" fontId="5" fillId="0" borderId="0" xfId="0" applyFont="1" applyFill="1" applyAlignment="1">
      <alignment horizontal="center" vertical="top" wrapText="1"/>
    </xf>
    <xf numFmtId="0" fontId="2" fillId="0" borderId="0" xfId="0" applyFont="1" applyFill="1" applyAlignment="1">
      <alignment horizontal="justify" vertical="center" wrapText="1"/>
    </xf>
    <xf numFmtId="0" fontId="1" fillId="0" borderId="0" xfId="0" applyFont="1" applyFill="1" applyAlignment="1">
      <alignment vertical="top" wrapText="1"/>
    </xf>
    <xf numFmtId="0" fontId="2" fillId="0" borderId="0" xfId="0" applyFont="1" applyFill="1" applyAlignment="1">
      <alignment vertical="top" wrapText="1"/>
    </xf>
    <xf numFmtId="0" fontId="1" fillId="0" borderId="0" xfId="0" applyFont="1" applyFill="1" applyAlignment="1">
      <alignment horizontal="justify" vertical="center" wrapText="1"/>
    </xf>
    <xf numFmtId="0" fontId="2" fillId="0" borderId="0" xfId="0" applyFont="1" applyFill="1" applyAlignment="1" quotePrefix="1">
      <alignment horizontal="justify" vertical="center" wrapText="1"/>
    </xf>
    <xf numFmtId="0" fontId="1" fillId="0" borderId="3" xfId="0" applyFont="1" applyFill="1" applyBorder="1" applyAlignment="1">
      <alignment horizontal="center" vertical="center" wrapText="1"/>
    </xf>
    <xf numFmtId="0" fontId="5" fillId="0" borderId="3" xfId="0" applyFont="1" applyFill="1" applyBorder="1" applyAlignment="1">
      <alignment horizontal="center" wrapText="1"/>
    </xf>
    <xf numFmtId="0" fontId="5" fillId="0" borderId="4" xfId="0" applyFont="1" applyFill="1" applyBorder="1" applyAlignment="1">
      <alignment horizontal="center" wrapText="1"/>
    </xf>
    <xf numFmtId="0" fontId="1" fillId="0" borderId="2" xfId="0" applyFont="1" applyFill="1" applyBorder="1" applyAlignment="1">
      <alignment horizontal="center" vertical="top" wrapText="1"/>
    </xf>
    <xf numFmtId="0" fontId="1" fillId="0" borderId="2" xfId="0" applyFont="1" applyFill="1" applyBorder="1" applyAlignment="1">
      <alignment horizontal="center" vertical="center"/>
    </xf>
    <xf numFmtId="0" fontId="1" fillId="0" borderId="1" xfId="0" applyFont="1" applyFill="1" applyBorder="1" applyAlignment="1">
      <alignment horizontal="center" vertical="top" wrapText="1"/>
    </xf>
    <xf numFmtId="0" fontId="5" fillId="0" borderId="1" xfId="0" applyFont="1" applyFill="1" applyBorder="1" applyAlignment="1">
      <alignment horizontal="center" vertical="top" wrapText="1"/>
    </xf>
    <xf numFmtId="0" fontId="2" fillId="0" borderId="5" xfId="0" applyFont="1" applyFill="1" applyBorder="1" applyAlignment="1">
      <alignment horizontal="center" vertical="top" wrapText="1"/>
    </xf>
    <xf numFmtId="0" fontId="2" fillId="0" borderId="6" xfId="0" applyFont="1" applyFill="1" applyBorder="1" applyAlignment="1">
      <alignment horizontal="center" vertical="top" wrapText="1"/>
    </xf>
  </cellXfs>
  <cellStyles count="10">
    <cellStyle name="Normal" xfId="0"/>
    <cellStyle name="Percent" xfId="15"/>
    <cellStyle name="Currency" xfId="16"/>
    <cellStyle name="Currency [0]" xfId="17"/>
    <cellStyle name="Comma" xfId="18"/>
    <cellStyle name="Comma [0]" xfId="19"/>
    <cellStyle name="Normál 2" xfId="20"/>
    <cellStyle name="Normal_IT Quality report - 2007" xfId="21"/>
    <cellStyle name="Standard_Tabelle1" xfId="22"/>
    <cellStyle name="Normál 3" xfId="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sApplNT\ESTAT-F3\lfs_p\metadata%20-%20core%20questionnaire\Quality\2007%20Reports\Annual%20Reports\IT%20Quality%20report%20-%20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3"/>
  <sheetViews>
    <sheetView showGridLines="0" tabSelected="1" zoomScale="91" zoomScaleNormal="91" workbookViewId="0" topLeftCell="A1">
      <selection activeCell="O28" sqref="O28"/>
    </sheetView>
  </sheetViews>
  <sheetFormatPr defaultColWidth="9.140625" defaultRowHeight="12.75"/>
  <cols>
    <col min="1" max="1" width="15.00390625" style="1" customWidth="1"/>
    <col min="2" max="2" width="17.7109375" style="1" customWidth="1"/>
    <col min="3" max="10" width="15.7109375" style="1" customWidth="1"/>
    <col min="11" max="16384" width="9.140625" style="1" customWidth="1"/>
  </cols>
  <sheetData>
    <row r="1" spans="1:10" ht="12.75" customHeight="1">
      <c r="A1" s="37" t="s">
        <v>0</v>
      </c>
      <c r="B1" s="37"/>
      <c r="C1" s="37"/>
      <c r="D1" s="37"/>
      <c r="E1" s="37"/>
      <c r="F1" s="37"/>
      <c r="G1" s="37"/>
      <c r="H1" s="37"/>
      <c r="I1" s="37"/>
      <c r="J1" s="37"/>
    </row>
    <row r="2" spans="1:10" ht="38.25" customHeight="1">
      <c r="A2" s="38" t="s">
        <v>35</v>
      </c>
      <c r="B2" s="38"/>
      <c r="C2" s="38"/>
      <c r="D2" s="38"/>
      <c r="E2" s="38"/>
      <c r="F2" s="38"/>
      <c r="G2" s="38"/>
      <c r="H2" s="38"/>
      <c r="I2" s="38"/>
      <c r="J2" s="38"/>
    </row>
    <row r="3" spans="1:10" ht="12.75" customHeight="1">
      <c r="A3" s="36" t="s">
        <v>1</v>
      </c>
      <c r="B3" s="36"/>
      <c r="C3" s="36"/>
      <c r="D3" s="36"/>
      <c r="E3" s="36"/>
      <c r="F3" s="36"/>
      <c r="G3" s="36"/>
      <c r="H3" s="36"/>
      <c r="I3" s="36"/>
      <c r="J3" s="36"/>
    </row>
    <row r="4" spans="1:10" ht="12.75" customHeight="1">
      <c r="A4" s="39" t="s">
        <v>2</v>
      </c>
      <c r="B4" s="39"/>
      <c r="C4" s="39"/>
      <c r="D4" s="39"/>
      <c r="E4" s="39"/>
      <c r="F4" s="39"/>
      <c r="G4" s="39"/>
      <c r="H4" s="39"/>
      <c r="I4" s="39"/>
      <c r="J4" s="39"/>
    </row>
    <row r="5" spans="1:10" ht="12.75" customHeight="1">
      <c r="A5" s="36" t="s">
        <v>3</v>
      </c>
      <c r="B5" s="36"/>
      <c r="C5" s="36"/>
      <c r="D5" s="36"/>
      <c r="E5" s="36"/>
      <c r="F5" s="36"/>
      <c r="G5" s="36"/>
      <c r="H5" s="36"/>
      <c r="I5" s="36"/>
      <c r="J5" s="36"/>
    </row>
    <row r="6" spans="1:10" ht="12.75" customHeight="1">
      <c r="A6" s="36" t="s">
        <v>37</v>
      </c>
      <c r="B6" s="36"/>
      <c r="C6" s="36"/>
      <c r="D6" s="36"/>
      <c r="E6" s="36"/>
      <c r="F6" s="36"/>
      <c r="G6" s="36"/>
      <c r="H6" s="36"/>
      <c r="I6" s="36"/>
      <c r="J6" s="36"/>
    </row>
    <row r="7" spans="1:10" ht="12.75" customHeight="1">
      <c r="A7" s="40" t="s">
        <v>36</v>
      </c>
      <c r="B7" s="36"/>
      <c r="C7" s="36"/>
      <c r="D7" s="36"/>
      <c r="E7" s="36"/>
      <c r="F7" s="36"/>
      <c r="G7" s="36"/>
      <c r="H7" s="36"/>
      <c r="I7" s="36"/>
      <c r="J7" s="36"/>
    </row>
    <row r="8" spans="1:10" ht="12.75" customHeight="1">
      <c r="A8" s="36" t="s">
        <v>4</v>
      </c>
      <c r="B8" s="36"/>
      <c r="C8" s="36"/>
      <c r="D8" s="36"/>
      <c r="E8" s="36"/>
      <c r="F8" s="36"/>
      <c r="G8" s="36"/>
      <c r="H8" s="36"/>
      <c r="I8" s="36"/>
      <c r="J8" s="36"/>
    </row>
    <row r="9" spans="1:10" ht="12.75" customHeight="1">
      <c r="A9" s="40" t="s">
        <v>5</v>
      </c>
      <c r="B9" s="40"/>
      <c r="C9" s="40"/>
      <c r="D9" s="40"/>
      <c r="E9" s="40"/>
      <c r="F9" s="40"/>
      <c r="G9" s="40"/>
      <c r="H9" s="40"/>
      <c r="I9" s="40"/>
      <c r="J9" s="40"/>
    </row>
    <row r="10" spans="1:10" ht="15.75">
      <c r="A10" s="2" t="s">
        <v>40</v>
      </c>
      <c r="B10" s="3"/>
      <c r="C10" s="3"/>
      <c r="D10" s="3"/>
      <c r="E10" s="3"/>
      <c r="F10" s="3"/>
      <c r="G10" s="3"/>
      <c r="H10" s="3"/>
      <c r="I10" s="3"/>
      <c r="J10" s="3"/>
    </row>
    <row r="11" spans="1:10" ht="12.75">
      <c r="A11" s="4"/>
      <c r="B11" s="4"/>
      <c r="C11" s="4"/>
      <c r="D11" s="4"/>
      <c r="E11" s="4"/>
      <c r="F11" s="4"/>
      <c r="G11" s="4"/>
      <c r="H11" s="4"/>
      <c r="I11" s="4"/>
      <c r="J11" s="4"/>
    </row>
    <row r="12" spans="1:10" ht="12.75" customHeight="1">
      <c r="A12" s="41" t="s">
        <v>6</v>
      </c>
      <c r="B12" s="44" t="s">
        <v>38</v>
      </c>
      <c r="C12" s="45" t="s">
        <v>7</v>
      </c>
      <c r="D12" s="45"/>
      <c r="E12" s="45"/>
      <c r="F12" s="45"/>
      <c r="G12" s="45"/>
      <c r="H12" s="45"/>
      <c r="I12" s="5"/>
      <c r="J12" s="46" t="s">
        <v>8</v>
      </c>
    </row>
    <row r="13" spans="1:10" ht="114.75">
      <c r="A13" s="42"/>
      <c r="B13" s="44"/>
      <c r="C13" s="6" t="s">
        <v>9</v>
      </c>
      <c r="D13" s="6" t="s">
        <v>10</v>
      </c>
      <c r="E13" s="6" t="s">
        <v>11</v>
      </c>
      <c r="F13" s="27" t="s">
        <v>39</v>
      </c>
      <c r="G13" s="6" t="s">
        <v>12</v>
      </c>
      <c r="H13" s="6" t="s">
        <v>13</v>
      </c>
      <c r="I13" s="7" t="s">
        <v>14</v>
      </c>
      <c r="J13" s="47" t="s">
        <v>15</v>
      </c>
    </row>
    <row r="14" spans="1:10" ht="13.5" thickBot="1">
      <c r="A14" s="43"/>
      <c r="B14" s="48"/>
      <c r="C14" s="48"/>
      <c r="D14" s="48"/>
      <c r="E14" s="48"/>
      <c r="F14" s="48"/>
      <c r="G14" s="48"/>
      <c r="H14" s="48"/>
      <c r="I14" s="49"/>
      <c r="J14" s="49"/>
    </row>
    <row r="15" spans="1:10" ht="13.5" thickTop="1">
      <c r="A15" s="8"/>
      <c r="B15" s="9"/>
      <c r="C15" s="10"/>
      <c r="D15" s="10"/>
      <c r="E15" s="10"/>
      <c r="F15" s="10"/>
      <c r="G15" s="10"/>
      <c r="H15" s="10"/>
      <c r="I15" s="10"/>
      <c r="J15" s="35"/>
    </row>
    <row r="16" spans="1:13" s="15" customFormat="1" ht="12.75">
      <c r="A16" s="11" t="s">
        <v>16</v>
      </c>
      <c r="B16" s="12">
        <f aca="true" t="shared" si="0" ref="B16:J16">+B31+B46</f>
        <v>4512.117</v>
      </c>
      <c r="C16" s="12">
        <f t="shared" si="0"/>
        <v>116.09299999999998</v>
      </c>
      <c r="D16" s="12">
        <f t="shared" si="0"/>
        <v>166.70199999999997</v>
      </c>
      <c r="E16" s="12">
        <f>+E31+E46</f>
        <v>1.165</v>
      </c>
      <c r="F16" s="12">
        <f t="shared" si="0"/>
        <v>152.7920747328883</v>
      </c>
      <c r="G16" s="12">
        <f t="shared" si="0"/>
        <v>27.121000000000006</v>
      </c>
      <c r="H16" s="12">
        <f t="shared" si="0"/>
        <v>6.644</v>
      </c>
      <c r="I16" s="12">
        <f t="shared" si="0"/>
        <v>-37.5581276292461</v>
      </c>
      <c r="J16" s="12">
        <f t="shared" si="0"/>
        <v>4712.889947103642</v>
      </c>
      <c r="K16" s="13"/>
      <c r="L16" s="14"/>
      <c r="M16" s="14">
        <f>+J16/B16*100-100</f>
        <v>4.449639650382338</v>
      </c>
    </row>
    <row r="17" spans="1:13" ht="13.5">
      <c r="A17" s="16"/>
      <c r="B17" s="17"/>
      <c r="C17" s="12"/>
      <c r="D17" s="12"/>
      <c r="E17" s="12"/>
      <c r="F17" s="12"/>
      <c r="G17" s="12"/>
      <c r="H17" s="12"/>
      <c r="I17" s="12"/>
      <c r="J17" s="12"/>
      <c r="K17" s="13"/>
      <c r="M17" s="14"/>
    </row>
    <row r="18" spans="1:13" ht="38.25">
      <c r="A18" s="18" t="s">
        <v>17</v>
      </c>
      <c r="B18" s="19">
        <f>SUM(B19:B29)-B21</f>
        <v>4512.117</v>
      </c>
      <c r="C18" s="19">
        <f aca="true" t="shared" si="1" ref="C18:J18">+C19+C20+C22+C23+C24+C25+C26+C27+C28+C29</f>
        <v>116.09299999999998</v>
      </c>
      <c r="D18" s="19">
        <f t="shared" si="1"/>
        <v>166.70199999999997</v>
      </c>
      <c r="E18" s="19">
        <f t="shared" si="1"/>
        <v>1.165</v>
      </c>
      <c r="F18" s="19">
        <f t="shared" si="1"/>
        <v>152.7920747328883</v>
      </c>
      <c r="G18" s="19">
        <f t="shared" si="1"/>
        <v>27.121000000000006</v>
      </c>
      <c r="H18" s="19">
        <f t="shared" si="1"/>
        <v>6.644</v>
      </c>
      <c r="I18" s="19">
        <f t="shared" si="1"/>
        <v>-37.55812762924611</v>
      </c>
      <c r="J18" s="12">
        <f t="shared" si="1"/>
        <v>4712.889947103643</v>
      </c>
      <c r="K18" s="20"/>
      <c r="L18" s="13"/>
      <c r="M18" s="14"/>
    </row>
    <row r="19" spans="1:13" ht="12.75">
      <c r="A19" s="4" t="s">
        <v>18</v>
      </c>
      <c r="B19" s="19">
        <f>+B34+B49</f>
        <v>210.74200000000002</v>
      </c>
      <c r="C19" s="19">
        <f>+C34+C49</f>
        <v>3.1171637083146835</v>
      </c>
      <c r="D19" s="19">
        <f aca="true" t="shared" si="2" ref="D19:J29">+D34+D49</f>
        <v>4.66934524700526</v>
      </c>
      <c r="E19" s="19"/>
      <c r="F19" s="19">
        <f>+F34+F49</f>
        <v>13.738209695752461</v>
      </c>
      <c r="G19" s="19">
        <f t="shared" si="2"/>
        <v>0.7699516905627256</v>
      </c>
      <c r="H19" s="19">
        <f t="shared" si="2"/>
        <v>0.1886198529589156</v>
      </c>
      <c r="I19" s="19">
        <f t="shared" si="2"/>
        <v>-40.50892300391595</v>
      </c>
      <c r="J19" s="12">
        <f t="shared" si="2"/>
        <v>186.48203977404873</v>
      </c>
      <c r="K19" s="20"/>
      <c r="L19" s="13"/>
      <c r="M19" s="14"/>
    </row>
    <row r="20" spans="1:13" ht="12.75">
      <c r="A20" s="4" t="s">
        <v>19</v>
      </c>
      <c r="B20" s="19">
        <f aca="true" t="shared" si="3" ref="B20:F29">+B35+B50</f>
        <v>1100.7570000000003</v>
      </c>
      <c r="C20" s="19">
        <f t="shared" si="3"/>
        <v>28.532907978263648</v>
      </c>
      <c r="D20" s="19">
        <f t="shared" si="3"/>
        <v>42.710194233284895</v>
      </c>
      <c r="E20" s="19"/>
      <c r="F20" s="19">
        <f t="shared" si="3"/>
        <v>27.691435554996957</v>
      </c>
      <c r="G20" s="19">
        <f t="shared" si="2"/>
        <v>7.8731969738976995</v>
      </c>
      <c r="H20" s="19">
        <f t="shared" si="2"/>
        <v>1.9287460158023795</v>
      </c>
      <c r="I20" s="19">
        <f t="shared" si="2"/>
        <v>-169.0115279495562</v>
      </c>
      <c r="J20" s="12">
        <f t="shared" si="2"/>
        <v>983.4161368501623</v>
      </c>
      <c r="K20" s="20"/>
      <c r="L20" s="13"/>
      <c r="M20" s="14"/>
    </row>
    <row r="21" spans="1:13" ht="12.75">
      <c r="A21" s="4" t="s">
        <v>20</v>
      </c>
      <c r="B21" s="19">
        <f t="shared" si="3"/>
        <v>996.5540000000001</v>
      </c>
      <c r="C21" s="19">
        <f t="shared" si="3"/>
        <v>25.99235303789042</v>
      </c>
      <c r="D21" s="19">
        <f t="shared" si="3"/>
        <v>38.90457821640873</v>
      </c>
      <c r="E21" s="19"/>
      <c r="F21" s="19">
        <f t="shared" si="3"/>
        <v>26.548572596361023</v>
      </c>
      <c r="G21" s="19">
        <f t="shared" si="2"/>
        <v>7.152112600277478</v>
      </c>
      <c r="H21" s="19">
        <f t="shared" si="2"/>
        <v>1.7520974933167501</v>
      </c>
      <c r="I21" s="19">
        <f t="shared" si="2"/>
        <v>-149.49794911722776</v>
      </c>
      <c r="J21" s="12">
        <f t="shared" si="2"/>
        <v>895.421058751246</v>
      </c>
      <c r="K21" s="20"/>
      <c r="L21" s="13"/>
      <c r="M21" s="14"/>
    </row>
    <row r="22" spans="1:13" ht="12.75">
      <c r="A22" s="4" t="s">
        <v>21</v>
      </c>
      <c r="B22" s="19">
        <f t="shared" si="3"/>
        <v>343.3</v>
      </c>
      <c r="C22" s="19">
        <f t="shared" si="3"/>
        <v>8.073926501021226</v>
      </c>
      <c r="D22" s="19">
        <f t="shared" si="3"/>
        <v>10.384747463983999</v>
      </c>
      <c r="E22" s="19"/>
      <c r="F22" s="19">
        <f t="shared" si="3"/>
        <v>1.3130821140705216</v>
      </c>
      <c r="G22" s="19">
        <f t="shared" si="2"/>
        <v>1.2370459709218768</v>
      </c>
      <c r="H22" s="19">
        <f t="shared" si="2"/>
        <v>0.30304684306644114</v>
      </c>
      <c r="I22" s="19">
        <f t="shared" si="2"/>
        <v>10.107664676523775</v>
      </c>
      <c r="J22" s="12">
        <f t="shared" si="2"/>
        <v>358.57166056754545</v>
      </c>
      <c r="K22" s="20"/>
      <c r="L22" s="13"/>
      <c r="M22" s="14"/>
    </row>
    <row r="23" spans="1:13" ht="12.75">
      <c r="A23" s="4" t="s">
        <v>22</v>
      </c>
      <c r="B23" s="19">
        <f t="shared" si="3"/>
        <v>1060.126</v>
      </c>
      <c r="C23" s="19">
        <f t="shared" si="3"/>
        <v>30.477358779087474</v>
      </c>
      <c r="D23" s="19">
        <f t="shared" si="3"/>
        <v>45.159552371090975</v>
      </c>
      <c r="E23" s="19"/>
      <c r="F23" s="19">
        <f t="shared" si="3"/>
        <v>37.6954418568024</v>
      </c>
      <c r="G23" s="19">
        <f t="shared" si="2"/>
        <v>6.991661317928191</v>
      </c>
      <c r="H23" s="19">
        <f t="shared" si="2"/>
        <v>1.7127907450431363</v>
      </c>
      <c r="I23" s="19">
        <f t="shared" si="2"/>
        <v>7.553874773699944</v>
      </c>
      <c r="J23" s="12">
        <f t="shared" si="2"/>
        <v>1128.7619622854772</v>
      </c>
      <c r="K23" s="20"/>
      <c r="L23" s="13"/>
      <c r="M23" s="14"/>
    </row>
    <row r="24" spans="1:13" ht="12.75">
      <c r="A24" s="4" t="s">
        <v>23</v>
      </c>
      <c r="B24" s="19">
        <f t="shared" si="3"/>
        <v>132.531</v>
      </c>
      <c r="C24" s="19">
        <f t="shared" si="3"/>
        <v>4.514227408570674</v>
      </c>
      <c r="D24" s="19">
        <f t="shared" si="3"/>
        <v>5.495954739836616</v>
      </c>
      <c r="E24" s="19"/>
      <c r="F24" s="19">
        <f t="shared" si="3"/>
        <v>4.216360004347129</v>
      </c>
      <c r="G24" s="19">
        <f t="shared" si="2"/>
        <v>0.8438147920121898</v>
      </c>
      <c r="H24" s="19">
        <f t="shared" si="2"/>
        <v>0.2067145561789384</v>
      </c>
      <c r="I24" s="19">
        <f t="shared" si="2"/>
        <v>17.81286661068331</v>
      </c>
      <c r="J24" s="12">
        <f t="shared" si="2"/>
        <v>156.5924832944875</v>
      </c>
      <c r="K24" s="20"/>
      <c r="L24" s="13"/>
      <c r="M24" s="14"/>
    </row>
    <row r="25" spans="1:13" ht="12.75">
      <c r="A25" s="4" t="s">
        <v>24</v>
      </c>
      <c r="B25" s="19">
        <f t="shared" si="3"/>
        <v>76.442</v>
      </c>
      <c r="C25" s="19">
        <f t="shared" si="3"/>
        <v>2.521927822075466</v>
      </c>
      <c r="D25" s="19">
        <f t="shared" si="3"/>
        <v>3.569752250987918</v>
      </c>
      <c r="E25" s="19"/>
      <c r="F25" s="19">
        <f t="shared" si="3"/>
        <v>4.172963926803456</v>
      </c>
      <c r="G25" s="19">
        <f t="shared" si="2"/>
        <v>0.649835872253702</v>
      </c>
      <c r="H25" s="19">
        <f t="shared" si="2"/>
        <v>0.15919433410470102</v>
      </c>
      <c r="I25" s="19">
        <f t="shared" si="2"/>
        <v>6.3134539968695815</v>
      </c>
      <c r="J25" s="12">
        <f t="shared" si="2"/>
        <v>88.78527255894387</v>
      </c>
      <c r="K25" s="20"/>
      <c r="L25" s="13"/>
      <c r="M25" s="14"/>
    </row>
    <row r="26" spans="1:13" ht="12.75">
      <c r="A26" s="4" t="s">
        <v>25</v>
      </c>
      <c r="B26" s="19">
        <f t="shared" si="3"/>
        <v>24.652</v>
      </c>
      <c r="C26" s="19">
        <f t="shared" si="3"/>
        <v>1.616171549964653</v>
      </c>
      <c r="D26" s="19">
        <f t="shared" si="3"/>
        <v>2.420938921187628</v>
      </c>
      <c r="E26" s="19"/>
      <c r="F26" s="19">
        <f t="shared" si="3"/>
        <v>0.8030368483832755</v>
      </c>
      <c r="G26" s="19">
        <f t="shared" si="2"/>
        <v>0.26918956583858566</v>
      </c>
      <c r="H26" s="19">
        <f t="shared" si="2"/>
        <v>0.06594504168104286</v>
      </c>
      <c r="I26" s="19">
        <f t="shared" si="2"/>
        <v>51.68515117203543</v>
      </c>
      <c r="J26" s="12">
        <f t="shared" si="2"/>
        <v>78.2800899991613</v>
      </c>
      <c r="K26" s="20"/>
      <c r="L26" s="13"/>
      <c r="M26" s="14"/>
    </row>
    <row r="27" spans="1:13" ht="12.75">
      <c r="A27" s="4" t="s">
        <v>26</v>
      </c>
      <c r="B27" s="19">
        <f t="shared" si="3"/>
        <v>308.18600000000004</v>
      </c>
      <c r="C27" s="19">
        <f t="shared" si="3"/>
        <v>13.697690176478075</v>
      </c>
      <c r="D27" s="19">
        <f t="shared" si="3"/>
        <v>19.848652658891467</v>
      </c>
      <c r="E27" s="19"/>
      <c r="F27" s="19">
        <f t="shared" si="3"/>
        <v>11.585367007570287</v>
      </c>
      <c r="G27" s="19">
        <f t="shared" si="2"/>
        <v>2.8108093318702494</v>
      </c>
      <c r="H27" s="19">
        <f t="shared" si="2"/>
        <v>0.6885814387723881</v>
      </c>
      <c r="I27" s="19">
        <f t="shared" si="2"/>
        <v>195.59815057333242</v>
      </c>
      <c r="J27" s="12">
        <f t="shared" si="2"/>
        <v>525.0198708339587</v>
      </c>
      <c r="K27" s="20"/>
      <c r="L27" s="13"/>
      <c r="M27" s="14"/>
    </row>
    <row r="28" spans="1:13" ht="12.75">
      <c r="A28" s="4" t="s">
        <v>27</v>
      </c>
      <c r="B28" s="19">
        <f t="shared" si="3"/>
        <v>1070.916</v>
      </c>
      <c r="C28" s="19">
        <f t="shared" si="3"/>
        <v>20.210593165008017</v>
      </c>
      <c r="D28" s="19">
        <f t="shared" si="3"/>
        <v>28.145846928654347</v>
      </c>
      <c r="E28" s="19">
        <f t="shared" si="3"/>
        <v>1.165</v>
      </c>
      <c r="F28" s="19">
        <f t="shared" si="3"/>
        <v>42.043205991206904</v>
      </c>
      <c r="G28" s="19">
        <f t="shared" si="2"/>
        <v>5.124413641413215</v>
      </c>
      <c r="H28" s="19">
        <f t="shared" si="2"/>
        <v>1.255359471758025</v>
      </c>
      <c r="I28" s="19">
        <f t="shared" si="2"/>
        <v>-139.57092160781613</v>
      </c>
      <c r="J28" s="12">
        <f t="shared" si="2"/>
        <v>988.8683112602082</v>
      </c>
      <c r="K28" s="20"/>
      <c r="L28" s="13"/>
      <c r="M28" s="14"/>
    </row>
    <row r="29" spans="1:13" ht="12.75">
      <c r="A29" s="4" t="s">
        <v>28</v>
      </c>
      <c r="B29" s="19">
        <f t="shared" si="3"/>
        <v>184.465</v>
      </c>
      <c r="C29" s="19">
        <f t="shared" si="3"/>
        <v>3.3310329112160573</v>
      </c>
      <c r="D29" s="19">
        <f t="shared" si="3"/>
        <v>4.297015185076856</v>
      </c>
      <c r="E29" s="19"/>
      <c r="F29" s="19">
        <f t="shared" si="3"/>
        <v>9.532971732954934</v>
      </c>
      <c r="G29" s="19">
        <f t="shared" si="2"/>
        <v>0.5510808433015659</v>
      </c>
      <c r="H29" s="19">
        <f t="shared" si="2"/>
        <v>0.13500170063403283</v>
      </c>
      <c r="I29" s="19">
        <f t="shared" si="2"/>
        <v>22.462083128897753</v>
      </c>
      <c r="J29" s="12">
        <f t="shared" si="2"/>
        <v>218.11211967964908</v>
      </c>
      <c r="K29" s="20"/>
      <c r="L29" s="13"/>
      <c r="M29" s="14"/>
    </row>
    <row r="30" spans="1:13" ht="12.75">
      <c r="A30" s="4"/>
      <c r="B30" s="17"/>
      <c r="C30" s="19"/>
      <c r="D30" s="19"/>
      <c r="E30" s="19"/>
      <c r="F30" s="19"/>
      <c r="G30" s="19"/>
      <c r="H30" s="19"/>
      <c r="I30" s="19"/>
      <c r="J30" s="12"/>
      <c r="K30" s="20"/>
      <c r="M30" s="14"/>
    </row>
    <row r="31" spans="1:13" s="15" customFormat="1" ht="12.75">
      <c r="A31" s="11" t="s">
        <v>29</v>
      </c>
      <c r="B31" s="14">
        <f>SUM(B34:B44)-B36</f>
        <v>4188.286</v>
      </c>
      <c r="C31" s="12">
        <f>+C34+C35+C37+C38+C39+C40+C41+C42+C43+C44</f>
        <v>111.28699999999998</v>
      </c>
      <c r="D31" s="12">
        <f aca="true" t="shared" si="4" ref="D31:J31">+D34+D35+D37+D38+D39+D40+D41+D42+D43+D44</f>
        <v>166.70199999999997</v>
      </c>
      <c r="E31" s="12">
        <f t="shared" si="4"/>
        <v>1.165</v>
      </c>
      <c r="F31" s="12">
        <f t="shared" si="4"/>
        <v>138.11042725</v>
      </c>
      <c r="G31" s="12">
        <f t="shared" si="4"/>
        <v>27.121000000000006</v>
      </c>
      <c r="H31" s="12">
        <f t="shared" si="4"/>
        <v>6.644</v>
      </c>
      <c r="I31" s="12">
        <f>+I34+I35+I37+I38+I39+I40+I41+I42+I43+I44</f>
        <v>-69.14569167353174</v>
      </c>
      <c r="J31" s="12">
        <f t="shared" si="4"/>
        <v>4347.5957355764685</v>
      </c>
      <c r="K31" s="13"/>
      <c r="M31" s="14">
        <f aca="true" t="shared" si="5" ref="M17:M60">+J31/B31*100-100</f>
        <v>3.8036976361325117</v>
      </c>
    </row>
    <row r="32" spans="1:13" ht="13.5">
      <c r="A32" s="21"/>
      <c r="B32" s="13"/>
      <c r="C32" s="19"/>
      <c r="D32" s="19"/>
      <c r="E32" s="19"/>
      <c r="F32" s="19"/>
      <c r="G32" s="19"/>
      <c r="H32" s="19"/>
      <c r="I32" s="19"/>
      <c r="J32" s="12"/>
      <c r="K32" s="13"/>
      <c r="M32" s="14"/>
    </row>
    <row r="33" spans="1:13" ht="12.75">
      <c r="A33" s="22" t="s">
        <v>30</v>
      </c>
      <c r="B33" s="13"/>
      <c r="C33" s="19"/>
      <c r="D33" s="19"/>
      <c r="E33" s="19"/>
      <c r="F33" s="19"/>
      <c r="G33" s="19"/>
      <c r="H33" s="19"/>
      <c r="I33" s="19"/>
      <c r="J33" s="12"/>
      <c r="K33" s="13"/>
      <c r="M33" s="14"/>
    </row>
    <row r="34" spans="1:14" ht="12.75">
      <c r="A34" s="4" t="s">
        <v>18</v>
      </c>
      <c r="B34" s="28">
        <v>151.942</v>
      </c>
      <c r="C34" s="29">
        <v>3.1171637083146835</v>
      </c>
      <c r="D34" s="29">
        <v>4.66934524700526</v>
      </c>
      <c r="E34" s="29"/>
      <c r="F34" s="29">
        <v>2.056562212864147</v>
      </c>
      <c r="G34" s="29">
        <v>0.7699516905627256</v>
      </c>
      <c r="H34" s="29">
        <v>0.1886198529589156</v>
      </c>
      <c r="I34" s="29">
        <v>-30.16740170705871</v>
      </c>
      <c r="J34" s="12">
        <v>126.34191358801766</v>
      </c>
      <c r="K34" s="13"/>
      <c r="L34" s="23"/>
      <c r="M34" s="14"/>
      <c r="N34" s="13"/>
    </row>
    <row r="35" spans="1:14" ht="12.75">
      <c r="A35" s="4" t="s">
        <v>19</v>
      </c>
      <c r="B35" s="28">
        <v>1080.4040000000002</v>
      </c>
      <c r="C35" s="29">
        <v>28.512491665604344</v>
      </c>
      <c r="D35" s="29">
        <v>42.710194233284895</v>
      </c>
      <c r="E35" s="29"/>
      <c r="F35" s="29">
        <v>27.691435554996957</v>
      </c>
      <c r="G35" s="29">
        <v>7.8731969738976995</v>
      </c>
      <c r="H35" s="29">
        <v>1.9287460158023795</v>
      </c>
      <c r="I35" s="29">
        <v>-175.5203396291507</v>
      </c>
      <c r="J35" s="12">
        <v>956.5747414832271</v>
      </c>
      <c r="K35" s="13"/>
      <c r="L35" s="23"/>
      <c r="M35" s="14"/>
      <c r="N35" s="13"/>
    </row>
    <row r="36" spans="1:14" ht="12.75">
      <c r="A36" s="4" t="s">
        <v>20</v>
      </c>
      <c r="B36" s="28">
        <v>976.4940000000001</v>
      </c>
      <c r="C36" s="29">
        <v>25.971936725231117</v>
      </c>
      <c r="D36" s="29">
        <v>38.90457821640873</v>
      </c>
      <c r="E36" s="29"/>
      <c r="F36" s="29">
        <v>26.548572596361023</v>
      </c>
      <c r="G36" s="29">
        <v>7.152112600277478</v>
      </c>
      <c r="H36" s="29">
        <v>1.7520974933167501</v>
      </c>
      <c r="I36" s="29">
        <v>-155.2711141595944</v>
      </c>
      <c r="J36" s="12">
        <v>869.6083100215387</v>
      </c>
      <c r="K36" s="13"/>
      <c r="L36" s="23"/>
      <c r="M36" s="14"/>
      <c r="N36" s="13"/>
    </row>
    <row r="37" spans="1:14" ht="12.75">
      <c r="A37" s="4" t="s">
        <v>21</v>
      </c>
      <c r="B37" s="28">
        <v>297.118</v>
      </c>
      <c r="C37" s="29">
        <v>6.9326546233661706</v>
      </c>
      <c r="D37" s="29">
        <v>10.384747463983999</v>
      </c>
      <c r="E37" s="29"/>
      <c r="F37" s="29">
        <v>1.3130821140705216</v>
      </c>
      <c r="G37" s="29">
        <v>1.2370459709218768</v>
      </c>
      <c r="H37" s="29">
        <v>0.30304684306644114</v>
      </c>
      <c r="I37" s="29">
        <v>9.948820394441192</v>
      </c>
      <c r="J37" s="12">
        <v>313.37208816311795</v>
      </c>
      <c r="K37" s="13"/>
      <c r="L37" s="23"/>
      <c r="M37" s="14"/>
      <c r="N37" s="13"/>
    </row>
    <row r="38" spans="1:14" ht="12.75">
      <c r="A38" s="4" t="s">
        <v>22</v>
      </c>
      <c r="B38" s="28">
        <v>995.823</v>
      </c>
      <c r="C38" s="29">
        <v>30.147635329639726</v>
      </c>
      <c r="D38" s="29">
        <v>45.159552371090975</v>
      </c>
      <c r="E38" s="29"/>
      <c r="F38" s="29">
        <v>36.6954418568024</v>
      </c>
      <c r="G38" s="29">
        <v>6.991661317928191</v>
      </c>
      <c r="H38" s="29">
        <v>1.7127907450431363</v>
      </c>
      <c r="I38" s="29">
        <v>-3.857424501961635</v>
      </c>
      <c r="J38" s="12">
        <v>1052.3773864592633</v>
      </c>
      <c r="K38" s="13"/>
      <c r="L38" s="23"/>
      <c r="M38" s="14"/>
      <c r="N38" s="13"/>
    </row>
    <row r="39" spans="1:14" ht="12.75">
      <c r="A39" s="4" t="s">
        <v>23</v>
      </c>
      <c r="B39" s="28">
        <v>121.955</v>
      </c>
      <c r="C39" s="29">
        <v>3.668992064475517</v>
      </c>
      <c r="D39" s="29">
        <v>5.495954739836616</v>
      </c>
      <c r="E39" s="29"/>
      <c r="F39" s="29">
        <v>4.216360004347129</v>
      </c>
      <c r="G39" s="29">
        <v>0.8438147920121898</v>
      </c>
      <c r="H39" s="29">
        <v>0.2067145561789384</v>
      </c>
      <c r="I39" s="29">
        <v>6.8923021307038095</v>
      </c>
      <c r="J39" s="12">
        <v>135.94115415860315</v>
      </c>
      <c r="K39" s="13"/>
      <c r="L39" s="23"/>
      <c r="M39" s="14"/>
      <c r="N39" s="13"/>
    </row>
    <row r="40" spans="1:14" ht="12.75">
      <c r="A40" s="4" t="s">
        <v>24</v>
      </c>
      <c r="B40" s="28">
        <v>67.594</v>
      </c>
      <c r="C40" s="29">
        <v>2.3830968959922045</v>
      </c>
      <c r="D40" s="29">
        <v>3.569752250987918</v>
      </c>
      <c r="E40" s="29"/>
      <c r="F40" s="29">
        <v>4.172963926803456</v>
      </c>
      <c r="G40" s="29">
        <v>0.649835872253702</v>
      </c>
      <c r="H40" s="29">
        <v>0.15919433410470102</v>
      </c>
      <c r="I40" s="29">
        <v>1.1555878947517648</v>
      </c>
      <c r="J40" s="12">
        <v>74.91823738290933</v>
      </c>
      <c r="K40" s="13"/>
      <c r="L40" s="23"/>
      <c r="M40" s="14"/>
      <c r="N40" s="17"/>
    </row>
    <row r="41" spans="1:14" ht="12.75">
      <c r="A41" s="4" t="s">
        <v>25</v>
      </c>
      <c r="B41" s="28">
        <v>19.771</v>
      </c>
      <c r="C41" s="29">
        <v>1.616171549964653</v>
      </c>
      <c r="D41" s="29">
        <v>2.420938921187628</v>
      </c>
      <c r="E41" s="29"/>
      <c r="F41" s="29">
        <v>0.8030368483832755</v>
      </c>
      <c r="G41" s="29">
        <v>0.26918956583858566</v>
      </c>
      <c r="H41" s="29">
        <v>0.06594504168104286</v>
      </c>
      <c r="I41" s="29">
        <v>53.89539408469893</v>
      </c>
      <c r="J41" s="12">
        <v>75.60933291182481</v>
      </c>
      <c r="K41" s="13"/>
      <c r="L41" s="23"/>
      <c r="M41" s="14"/>
      <c r="N41" s="13"/>
    </row>
    <row r="42" spans="1:14" ht="12.75">
      <c r="A42" s="4" t="s">
        <v>26</v>
      </c>
      <c r="B42" s="28">
        <v>267.276</v>
      </c>
      <c r="C42" s="29">
        <v>13.250572929239333</v>
      </c>
      <c r="D42" s="29">
        <v>19.848652658891467</v>
      </c>
      <c r="E42" s="29"/>
      <c r="F42" s="29">
        <v>11.585367007570287</v>
      </c>
      <c r="G42" s="29">
        <v>2.8108093318702494</v>
      </c>
      <c r="H42" s="29">
        <v>0.6885814387723881</v>
      </c>
      <c r="I42" s="29">
        <v>189.4560686041349</v>
      </c>
      <c r="J42" s="12">
        <v>478.41490611200004</v>
      </c>
      <c r="K42" s="13"/>
      <c r="L42" s="23"/>
      <c r="M42" s="14"/>
      <c r="N42" s="13"/>
    </row>
    <row r="43" spans="1:14" ht="12.75">
      <c r="A43" s="4" t="s">
        <v>27</v>
      </c>
      <c r="B43" s="28">
        <v>1046.904</v>
      </c>
      <c r="C43" s="29">
        <v>18.789617803920507</v>
      </c>
      <c r="D43" s="29">
        <v>28.145846928654347</v>
      </c>
      <c r="E43" s="19">
        <v>1.165</v>
      </c>
      <c r="F43" s="29">
        <v>42.043205991206904</v>
      </c>
      <c r="G43" s="29">
        <v>5.124413641413215</v>
      </c>
      <c r="H43" s="29">
        <v>1.255359471758025</v>
      </c>
      <c r="I43" s="29">
        <v>-135.28790159385292</v>
      </c>
      <c r="J43" s="12">
        <v>970.5603066352589</v>
      </c>
      <c r="K43" s="13"/>
      <c r="L43" s="23"/>
      <c r="M43" s="14"/>
      <c r="N43" s="17"/>
    </row>
    <row r="44" spans="1:14" ht="12.75">
      <c r="A44" s="4" t="s">
        <v>28</v>
      </c>
      <c r="B44" s="28">
        <v>139.499</v>
      </c>
      <c r="C44" s="29">
        <v>2.8686034294828384</v>
      </c>
      <c r="D44" s="29">
        <v>4.297015185076856</v>
      </c>
      <c r="E44" s="29"/>
      <c r="F44" s="29">
        <v>7.532971732954934</v>
      </c>
      <c r="G44" s="29">
        <v>0.5510808433015659</v>
      </c>
      <c r="H44" s="29">
        <v>0.13500170063403283</v>
      </c>
      <c r="I44" s="29">
        <v>14.339202649761651</v>
      </c>
      <c r="J44" s="12">
        <v>163.4856686822462</v>
      </c>
      <c r="K44" s="13"/>
      <c r="L44" s="23"/>
      <c r="M44" s="14"/>
      <c r="N44" s="17"/>
    </row>
    <row r="45" spans="1:13" ht="12.75">
      <c r="A45" s="4"/>
      <c r="B45" s="28"/>
      <c r="C45" s="19"/>
      <c r="D45" s="19"/>
      <c r="E45" s="19"/>
      <c r="F45" s="19"/>
      <c r="G45" s="19"/>
      <c r="H45" s="19"/>
      <c r="I45" s="19"/>
      <c r="J45" s="12"/>
      <c r="K45" s="13"/>
      <c r="L45" s="24"/>
      <c r="M45" s="14"/>
    </row>
    <row r="46" spans="1:13" s="15" customFormat="1" ht="12.75">
      <c r="A46" s="11" t="s">
        <v>31</v>
      </c>
      <c r="B46" s="14">
        <f>SUM(B49:B59)-B51</f>
        <v>323.831</v>
      </c>
      <c r="C46" s="14">
        <f aca="true" t="shared" si="6" ref="C46:J46">SUM(C49:C59)-C51</f>
        <v>4.805999999999997</v>
      </c>
      <c r="D46" s="14">
        <f t="shared" si="6"/>
        <v>0</v>
      </c>
      <c r="E46" s="14">
        <f t="shared" si="6"/>
        <v>0</v>
      </c>
      <c r="F46" s="14">
        <f t="shared" si="6"/>
        <v>14.681647482888314</v>
      </c>
      <c r="G46" s="14">
        <f t="shared" si="6"/>
        <v>0</v>
      </c>
      <c r="H46" s="14">
        <f t="shared" si="6"/>
        <v>0</v>
      </c>
      <c r="I46" s="14">
        <f t="shared" si="6"/>
        <v>31.58756404428564</v>
      </c>
      <c r="J46" s="14">
        <f>SUM(J49:J59)-J51</f>
        <v>365.29421152717396</v>
      </c>
      <c r="K46" s="13"/>
      <c r="L46" s="25"/>
      <c r="M46" s="14">
        <f>+J46/B46*100-100</f>
        <v>12.803966120344839</v>
      </c>
    </row>
    <row r="47" spans="1:13" ht="12.75">
      <c r="A47" s="4"/>
      <c r="B47" s="13"/>
      <c r="C47" s="19"/>
      <c r="D47" s="19"/>
      <c r="E47" s="19"/>
      <c r="F47" s="19"/>
      <c r="G47" s="19"/>
      <c r="H47" s="19"/>
      <c r="I47" s="19"/>
      <c r="J47" s="12"/>
      <c r="K47" s="13"/>
      <c r="L47" s="24"/>
      <c r="M47" s="14"/>
    </row>
    <row r="48" spans="1:13" ht="12.75">
      <c r="A48" s="22" t="s">
        <v>32</v>
      </c>
      <c r="B48" s="13"/>
      <c r="C48" s="19"/>
      <c r="D48" s="19"/>
      <c r="E48" s="19"/>
      <c r="F48" s="19"/>
      <c r="G48" s="19"/>
      <c r="H48" s="19"/>
      <c r="I48" s="19"/>
      <c r="J48" s="12"/>
      <c r="K48" s="13"/>
      <c r="L48" s="24"/>
      <c r="M48" s="14"/>
    </row>
    <row r="49" spans="1:14" ht="12.75">
      <c r="A49" s="4" t="s">
        <v>18</v>
      </c>
      <c r="B49" s="28">
        <v>58.800000000000004</v>
      </c>
      <c r="C49" s="19">
        <v>0</v>
      </c>
      <c r="D49" s="19"/>
      <c r="E49" s="19"/>
      <c r="F49" s="19">
        <v>11.681647482888314</v>
      </c>
      <c r="G49" s="19"/>
      <c r="H49" s="19"/>
      <c r="I49" s="13">
        <v>-10.341521296857248</v>
      </c>
      <c r="J49" s="12">
        <v>60.14012618603107</v>
      </c>
      <c r="K49" s="13"/>
      <c r="L49" s="23"/>
      <c r="M49" s="14"/>
      <c r="N49" s="13"/>
    </row>
    <row r="50" spans="1:14" ht="12.75">
      <c r="A50" s="4" t="s">
        <v>19</v>
      </c>
      <c r="B50" s="28">
        <v>20.353</v>
      </c>
      <c r="C50" s="19">
        <v>0.020416312659303326</v>
      </c>
      <c r="D50" s="19"/>
      <c r="E50" s="19"/>
      <c r="F50" s="19">
        <v>0</v>
      </c>
      <c r="G50" s="19"/>
      <c r="H50" s="19"/>
      <c r="I50" s="13">
        <v>6.508811679594498</v>
      </c>
      <c r="J50" s="12">
        <v>26.841395366935195</v>
      </c>
      <c r="K50" s="26"/>
      <c r="L50" s="23"/>
      <c r="M50" s="14"/>
      <c r="N50" s="13"/>
    </row>
    <row r="51" spans="1:14" ht="12.75">
      <c r="A51" s="4" t="s">
        <v>20</v>
      </c>
      <c r="B51" s="28">
        <v>20.06</v>
      </c>
      <c r="C51" s="19">
        <v>0.020416312659303326</v>
      </c>
      <c r="D51" s="19"/>
      <c r="E51" s="19"/>
      <c r="F51" s="19">
        <v>0</v>
      </c>
      <c r="G51" s="19"/>
      <c r="H51" s="19"/>
      <c r="I51" s="13">
        <v>5.773165042366617</v>
      </c>
      <c r="J51" s="12">
        <v>25.812748729707312</v>
      </c>
      <c r="K51" s="13"/>
      <c r="L51" s="23"/>
      <c r="M51" s="14"/>
      <c r="N51" s="13"/>
    </row>
    <row r="52" spans="1:14" ht="12.75">
      <c r="A52" s="4" t="s">
        <v>21</v>
      </c>
      <c r="B52" s="28">
        <v>46.182</v>
      </c>
      <c r="C52" s="19">
        <v>1.1412718776550563</v>
      </c>
      <c r="D52" s="19"/>
      <c r="E52" s="19"/>
      <c r="F52" s="19">
        <v>0</v>
      </c>
      <c r="G52" s="19"/>
      <c r="H52" s="19"/>
      <c r="I52" s="13">
        <v>0.1588442820825835</v>
      </c>
      <c r="J52" s="12">
        <v>45.19957240442753</v>
      </c>
      <c r="K52" s="13"/>
      <c r="L52" s="23"/>
      <c r="M52" s="14"/>
      <c r="N52" s="13"/>
    </row>
    <row r="53" spans="1:14" ht="12.75">
      <c r="A53" s="4" t="s">
        <v>22</v>
      </c>
      <c r="B53" s="28">
        <v>64.303</v>
      </c>
      <c r="C53" s="19">
        <v>0.32972344944774845</v>
      </c>
      <c r="D53" s="19"/>
      <c r="E53" s="19"/>
      <c r="F53" s="19">
        <v>1</v>
      </c>
      <c r="G53" s="19"/>
      <c r="H53" s="19"/>
      <c r="I53" s="13">
        <v>11.411299275661579</v>
      </c>
      <c r="J53" s="12">
        <v>76.38457582621382</v>
      </c>
      <c r="K53" s="13"/>
      <c r="L53" s="23"/>
      <c r="M53" s="14"/>
      <c r="N53" s="13"/>
    </row>
    <row r="54" spans="1:14" ht="12.75">
      <c r="A54" s="4" t="s">
        <v>23</v>
      </c>
      <c r="B54" s="28">
        <v>10.575999999999999</v>
      </c>
      <c r="C54" s="19">
        <v>0.8452353440951568</v>
      </c>
      <c r="D54" s="19"/>
      <c r="E54" s="19"/>
      <c r="F54" s="19">
        <v>0</v>
      </c>
      <c r="G54" s="19"/>
      <c r="H54" s="19"/>
      <c r="I54" s="13">
        <v>10.920564479979502</v>
      </c>
      <c r="J54" s="12">
        <v>20.651329135884346</v>
      </c>
      <c r="K54" s="13"/>
      <c r="L54" s="23"/>
      <c r="M54" s="14"/>
      <c r="N54" s="13"/>
    </row>
    <row r="55" spans="1:14" ht="12.75">
      <c r="A55" s="4" t="s">
        <v>24</v>
      </c>
      <c r="B55" s="28">
        <v>8.847999999999999</v>
      </c>
      <c r="C55" s="19">
        <v>0.13883092608326172</v>
      </c>
      <c r="D55" s="19"/>
      <c r="E55" s="19"/>
      <c r="F55" s="19">
        <v>0</v>
      </c>
      <c r="G55" s="19"/>
      <c r="H55" s="19"/>
      <c r="I55" s="13">
        <v>5.157866102117817</v>
      </c>
      <c r="J55" s="12">
        <v>13.867035176034554</v>
      </c>
      <c r="K55" s="13"/>
      <c r="L55" s="23"/>
      <c r="M55" s="14"/>
      <c r="N55" s="13"/>
    </row>
    <row r="56" spans="1:14" ht="12.75">
      <c r="A56" s="4" t="s">
        <v>25</v>
      </c>
      <c r="B56" s="28">
        <v>4.881</v>
      </c>
      <c r="C56" s="19">
        <v>0</v>
      </c>
      <c r="D56" s="13"/>
      <c r="E56" s="13"/>
      <c r="F56" s="19">
        <v>0</v>
      </c>
      <c r="G56" s="13"/>
      <c r="H56" s="13"/>
      <c r="I56" s="13">
        <v>-2.2102429126634977</v>
      </c>
      <c r="J56" s="12">
        <v>2.6707570873365025</v>
      </c>
      <c r="K56" s="13"/>
      <c r="L56" s="23"/>
      <c r="M56" s="14"/>
      <c r="N56" s="13"/>
    </row>
    <row r="57" spans="1:14" ht="12.75">
      <c r="A57" s="4" t="s">
        <v>26</v>
      </c>
      <c r="B57" s="28">
        <v>40.910000000000004</v>
      </c>
      <c r="C57" s="19">
        <v>0.4471172472387423</v>
      </c>
      <c r="D57" s="13"/>
      <c r="E57" s="13"/>
      <c r="F57" s="19">
        <v>0</v>
      </c>
      <c r="G57" s="13"/>
      <c r="H57" s="13"/>
      <c r="I57" s="13">
        <v>6.1420819691975055</v>
      </c>
      <c r="J57" s="12">
        <v>46.604964721958765</v>
      </c>
      <c r="K57" s="13"/>
      <c r="L57" s="23"/>
      <c r="M57" s="14"/>
      <c r="N57" s="13"/>
    </row>
    <row r="58" spans="1:14" ht="12.75">
      <c r="A58" s="4" t="s">
        <v>27</v>
      </c>
      <c r="B58" s="28">
        <v>24.012</v>
      </c>
      <c r="C58" s="19">
        <v>1.4209753610875104</v>
      </c>
      <c r="D58" s="13"/>
      <c r="E58" s="13"/>
      <c r="F58" s="19">
        <v>0</v>
      </c>
      <c r="G58" s="13"/>
      <c r="H58" s="13"/>
      <c r="I58" s="13">
        <v>-4.283020013963201</v>
      </c>
      <c r="J58" s="12">
        <v>18.30800462494929</v>
      </c>
      <c r="K58" s="13"/>
      <c r="L58" s="23"/>
      <c r="M58" s="14"/>
      <c r="N58" s="13"/>
    </row>
    <row r="59" spans="1:14" ht="12.75">
      <c r="A59" s="4" t="s">
        <v>28</v>
      </c>
      <c r="B59" s="28">
        <v>44.966</v>
      </c>
      <c r="C59" s="19">
        <v>0.4624294817332189</v>
      </c>
      <c r="D59" s="13"/>
      <c r="E59" s="13"/>
      <c r="F59" s="19">
        <v>2</v>
      </c>
      <c r="G59" s="13"/>
      <c r="H59" s="13"/>
      <c r="I59" s="13">
        <v>8.122880479136104</v>
      </c>
      <c r="J59" s="12">
        <v>54.626450997402884</v>
      </c>
      <c r="K59" s="13"/>
      <c r="L59" s="23"/>
      <c r="M59" s="14"/>
      <c r="N59" s="13"/>
    </row>
    <row r="60" spans="1:13" ht="12.75">
      <c r="A60" s="32"/>
      <c r="B60" s="30"/>
      <c r="C60" s="30"/>
      <c r="D60" s="30"/>
      <c r="E60" s="30"/>
      <c r="F60" s="30"/>
      <c r="G60" s="30"/>
      <c r="H60" s="30"/>
      <c r="I60" s="30"/>
      <c r="J60" s="31"/>
      <c r="K60" s="13"/>
      <c r="M60" s="14"/>
    </row>
    <row r="61" spans="1:10" ht="12.75">
      <c r="A61" s="33"/>
      <c r="B61" s="33"/>
      <c r="C61" s="33"/>
      <c r="D61" s="33"/>
      <c r="E61" s="33"/>
      <c r="F61" s="33"/>
      <c r="G61" s="33"/>
      <c r="H61" s="33"/>
      <c r="I61" s="33"/>
      <c r="J61" s="33"/>
    </row>
    <row r="62" spans="1:10" ht="12.75">
      <c r="A62" s="34" t="s">
        <v>33</v>
      </c>
      <c r="B62" s="33"/>
      <c r="C62" s="33"/>
      <c r="D62" s="33"/>
      <c r="E62" s="33"/>
      <c r="F62" s="33"/>
      <c r="G62" s="33"/>
      <c r="H62" s="33"/>
      <c r="I62" s="33"/>
      <c r="J62" s="33"/>
    </row>
    <row r="63" spans="1:10" ht="12.75">
      <c r="A63" s="34" t="s">
        <v>34</v>
      </c>
      <c r="B63" s="33"/>
      <c r="C63" s="33"/>
      <c r="D63" s="33"/>
      <c r="E63" s="33"/>
      <c r="F63" s="33"/>
      <c r="G63" s="33"/>
      <c r="H63" s="33"/>
      <c r="I63" s="33"/>
      <c r="J63" s="33"/>
    </row>
  </sheetData>
  <mergeCells count="14">
    <mergeCell ref="A7:J7"/>
    <mergeCell ref="A8:J8"/>
    <mergeCell ref="A9:J9"/>
    <mergeCell ref="A12:A14"/>
    <mergeCell ref="B12:B13"/>
    <mergeCell ref="C12:H12"/>
    <mergeCell ref="J12:J13"/>
    <mergeCell ref="B14:J14"/>
    <mergeCell ref="A6:J6"/>
    <mergeCell ref="A1:J1"/>
    <mergeCell ref="A2:J2"/>
    <mergeCell ref="A3:J3"/>
    <mergeCell ref="A4:J4"/>
    <mergeCell ref="A5:J5"/>
  </mergeCells>
  <printOptions/>
  <pageMargins left="0.75" right="0.75" top="1" bottom="1" header="0.5" footer="0.5"/>
  <pageSetup fitToHeight="1" fitToWidth="1"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Központi Statisztikai Hivatal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vn3620</dc:creator>
  <cp:keywords/>
  <dc:description/>
  <cp:lastModifiedBy>Mádi Bianka</cp:lastModifiedBy>
  <dcterms:created xsi:type="dcterms:W3CDTF">2019-05-29T10:22:23Z</dcterms:created>
  <dcterms:modified xsi:type="dcterms:W3CDTF">2021-06-28T11:32:32Z</dcterms:modified>
  <cp:category/>
  <cp:version/>
  <cp:contentType/>
  <cp:contentStatus/>
</cp:coreProperties>
</file>