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929"/>
  <workbookPr defaultThemeVersion="166925"/>
  <bookViews>
    <workbookView xWindow="65416" yWindow="65416" windowWidth="29040" windowHeight="15840" activeTab="0"/>
  </bookViews>
  <sheets>
    <sheet name="Enquêteformulier (concept) " sheetId="2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<sst xmlns="http://schemas.openxmlformats.org/spreadsheetml/2006/main" count="119" uniqueCount="88">
  <si>
    <t>Maandrapport voor melk &amp; melkproducten</t>
  </si>
  <si>
    <t>Naam:</t>
  </si>
  <si>
    <t>PZNR</t>
  </si>
  <si>
    <t>Plaats:</t>
  </si>
  <si>
    <t>MAAND</t>
  </si>
  <si>
    <t>Melk en room ontvangen en herverwerkt:</t>
  </si>
  <si>
    <t>post</t>
  </si>
  <si>
    <t>• Beginvoorraad</t>
  </si>
  <si>
    <t>• Ontvangen van zuivelfabrieken (incl. room, condens &amp; consumptiemelkprod., excl. koffiemelk)</t>
  </si>
  <si>
    <t>• Ontvangen uit buitenland als melk</t>
  </si>
  <si>
    <t>• Melk verkregen door poederoplossing</t>
  </si>
  <si>
    <t>• Melk verkregen door herverwerking</t>
  </si>
  <si>
    <t>TOTAAL</t>
  </si>
  <si>
    <t>• Room (6% vet en meer)</t>
  </si>
  <si>
    <t>• Consumptiemelk en consumptiemelkprodukten:</t>
  </si>
  <si>
    <t>• consumptiemelk (gepast., gesteril. &amp; UHT)</t>
  </si>
  <si>
    <t>• karnemelk</t>
  </si>
  <si>
    <t>• gefermenteerde producten (volle, halfvolle &amp; magere)</t>
  </si>
  <si>
    <t>• overige consumptieproducten (pap, vla, chocolademelk ed.)</t>
  </si>
  <si>
    <t>• dessertproducten</t>
  </si>
  <si>
    <t>• Aan margarine industrie</t>
  </si>
  <si>
    <t>• Aan buitenland (incl. cons. melkprod. en condens, excl. koffiemelk):</t>
  </si>
  <si>
    <t>• Room</t>
  </si>
  <si>
    <t>• Overige</t>
  </si>
  <si>
    <t>• Voor veevoederdoeleinden</t>
  </si>
  <si>
    <t>Melk en room verwerkt tot:</t>
  </si>
  <si>
    <t>• Boter (productie invullen)</t>
  </si>
  <si>
    <t>• Boterolie (productie invullen)</t>
  </si>
  <si>
    <t>• Fabriekskaas</t>
  </si>
  <si>
    <t>• Kwark</t>
  </si>
  <si>
    <t>• Melkpoeder:</t>
  </si>
  <si>
    <t>• Niet-mager</t>
  </si>
  <si>
    <t>• Mager (incl. karnemelkpoeder &amp; kunstpoeder)</t>
  </si>
  <si>
    <t>• Gecondenseerde melk (inclusief koffiemelk)</t>
  </si>
  <si>
    <t>• Overige producten en speciaalproducten</t>
  </si>
  <si>
    <t>Productie uit wei:</t>
  </si>
  <si>
    <t>• Weipoeder</t>
  </si>
  <si>
    <t>• Overige weiproducten</t>
  </si>
  <si>
    <t>1)</t>
  </si>
  <si>
    <t>Afgeleverd of via de kleinhandel aan consumenten, grootverbruikers of verwerkende industrie</t>
  </si>
  <si>
    <t>(geen margarine-industrie) alsmede melk &amp; room verwerkt tot ijs.</t>
  </si>
  <si>
    <t>Aldus volledig en naar waarheid ingevuld.</t>
  </si>
  <si>
    <t>Telefoon:</t>
  </si>
  <si>
    <t>Inzenddatum uiterlijk 2 weken na afsluiten van de maand!</t>
  </si>
  <si>
    <t>Product (kg)</t>
  </si>
  <si>
    <t>Plas (kg)</t>
  </si>
  <si>
    <t>Melkvet (kg)</t>
  </si>
  <si>
    <t>Product  (kg)</t>
  </si>
  <si>
    <t>Postnummer</t>
  </si>
  <si>
    <t>Percentages</t>
  </si>
  <si>
    <t>Tussen 0 en 60</t>
  </si>
  <si>
    <t>Tussen 7,5 en 14</t>
  </si>
  <si>
    <t>Tussen 10 en 16</t>
  </si>
  <si>
    <t>Tussen 8 en 12</t>
  </si>
  <si>
    <t>Tussen 24 en 58</t>
  </si>
  <si>
    <t>Tussen 3,9 en 5</t>
  </si>
  <si>
    <t>Tussen 3 en 4</t>
  </si>
  <si>
    <t>Tussen 20 en 42</t>
  </si>
  <si>
    <t>Tussen 4 en 8</t>
  </si>
  <si>
    <t>Eiwit (kg)</t>
  </si>
  <si>
    <t>Naam</t>
  </si>
  <si>
    <t>Overige weiproducten</t>
  </si>
  <si>
    <t>Fabriekskaas</t>
  </si>
  <si>
    <t>Niet-mager melkpoeder</t>
  </si>
  <si>
    <t>Gecondenseerde melk (inclusief koffiemelk)</t>
  </si>
  <si>
    <t>Mager melkpoeder (incl. karnemelkpoeder &amp; kunstpoeder)</t>
  </si>
  <si>
    <t>Kwark</t>
  </si>
  <si>
    <t xml:space="preserve">• Ontvangen melk van veehouders </t>
  </si>
  <si>
    <t>melkeiwit (kg)</t>
  </si>
  <si>
    <t>melkvet (kg)</t>
  </si>
  <si>
    <t>Weipoeder</t>
  </si>
  <si>
    <t>TOTAAL TE VERWERKEN</t>
  </si>
  <si>
    <t>TOTAAL VERWERKT</t>
  </si>
  <si>
    <t>RESULTAAT</t>
  </si>
  <si>
    <t>Vet %</t>
  </si>
  <si>
    <t>Eiwit %</t>
  </si>
  <si>
    <t>Prod factor</t>
  </si>
  <si>
    <r>
      <t>In binnenland in consumptie gebracht</t>
    </r>
    <r>
      <rPr>
        <b/>
        <vertAlign val="superscript"/>
        <sz val="9"/>
        <rFont val="Verdana"/>
        <family val="2"/>
      </rPr>
      <t>1)</t>
    </r>
    <r>
      <rPr>
        <b/>
        <sz val="9"/>
        <rFont val="Verdana"/>
        <family val="2"/>
      </rPr>
      <t>:</t>
    </r>
  </si>
  <si>
    <t>• Eindvoorraad (negatief invullen)</t>
  </si>
  <si>
    <t>Melk en room afgeleverd: (negatief invullen)</t>
  </si>
  <si>
    <t>• Aan zuivelfabrieken NL (incl. cons. melkprod. en condens, excl. koffiemelk):</t>
  </si>
  <si>
    <t>Droge stof</t>
  </si>
  <si>
    <t>DS %</t>
  </si>
  <si>
    <t xml:space="preserve">in kg </t>
  </si>
  <si>
    <t>in % te verwerken melk</t>
  </si>
  <si>
    <t>controle Eiwit %</t>
  </si>
  <si>
    <t>Controle vet %</t>
  </si>
  <si>
    <t>Controle Prod factor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</si>
</sst>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7">
    <font>
      <sz val="10"/>
      <name val="Arial"/>
      <family val="2"/>
    </font>
    <font>
      <sz val="8"/>
      <color indexed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vertAlign val="superscript"/>
      <sz val="9"/>
      <name val="Verdana"/>
      <family val="2"/>
    </font>
    <font>
      <sz val="9"/>
      <color indexed="8"/>
      <name val="Verdana"/>
      <family val="2"/>
    </font>
    <font>
      <vertAlign val="superscript"/>
      <sz val="9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/>
      <right/>
      <top/>
      <bottom style="thin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/>
      <right/>
      <top style="thin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1" applyNumberFormat="0" applyProtection="0">
      <alignment horizontal="right" vertical="center"/>
    </xf>
    <xf numFmtId="0" fontId="1" fillId="0" borderId="1" applyNumberFormat="0" applyProtection="0">
      <alignment horizontal="left" vertical="center" indent="1"/>
    </xf>
  </cellStyleXfs>
  <cellXfs count="63">
    <xf numFmtId="0" fontId="0" fillId="0" borderId="0" xfId="0"/>
    <xf numFmtId="0" fontId="2" fillId="0" borderId="0" xfId="20" applyFont="1">
      <alignment/>
      <protection/>
    </xf>
    <xf numFmtId="0" fontId="2" fillId="0" borderId="0" xfId="20" applyFont="1" applyAlignment="1">
      <alignment horizontal="left"/>
      <protection/>
    </xf>
    <xf numFmtId="0" fontId="3" fillId="0" borderId="2" xfId="20" applyFont="1" applyBorder="1">
      <alignment/>
      <protection/>
    </xf>
    <xf numFmtId="0" fontId="2" fillId="0" borderId="2" xfId="20" applyFont="1" applyBorder="1">
      <alignment/>
      <protection/>
    </xf>
    <xf numFmtId="0" fontId="2" fillId="0" borderId="2" xfId="20" applyFont="1" applyBorder="1" applyAlignment="1">
      <alignment horizontal="left"/>
      <protection/>
    </xf>
    <xf numFmtId="1" fontId="3" fillId="0" borderId="2" xfId="20" applyNumberFormat="1" applyFont="1" applyBorder="1" applyAlignment="1">
      <alignment horizontal="center"/>
      <protection/>
    </xf>
    <xf numFmtId="0" fontId="3" fillId="0" borderId="0" xfId="20" applyFont="1" applyBorder="1">
      <alignment/>
      <protection/>
    </xf>
    <xf numFmtId="0" fontId="2" fillId="0" borderId="0" xfId="20" applyFont="1" applyBorder="1">
      <alignment/>
      <protection/>
    </xf>
    <xf numFmtId="0" fontId="2" fillId="0" borderId="0" xfId="20" applyFont="1" applyBorder="1" applyAlignment="1">
      <alignment horizontal="left"/>
      <protection/>
    </xf>
    <xf numFmtId="0" fontId="3" fillId="0" borderId="0" xfId="20" applyFont="1">
      <alignment/>
      <protection/>
    </xf>
    <xf numFmtId="1" fontId="3" fillId="0" borderId="0" xfId="20" applyNumberFormat="1" applyFont="1">
      <alignment/>
      <protection/>
    </xf>
    <xf numFmtId="0" fontId="3" fillId="0" borderId="0" xfId="20" applyFont="1" applyBorder="1" applyAlignment="1">
      <alignment horizontal="left"/>
      <protection/>
    </xf>
    <xf numFmtId="0" fontId="3" fillId="2" borderId="0" xfId="20" applyFont="1" applyFill="1" applyBorder="1" applyAlignment="1">
      <alignment horizontal="left"/>
      <protection/>
    </xf>
    <xf numFmtId="0" fontId="2" fillId="2" borderId="0" xfId="20" applyFont="1" applyFill="1" applyBorder="1">
      <alignment/>
      <protection/>
    </xf>
    <xf numFmtId="0" fontId="2" fillId="2" borderId="0" xfId="20" applyFont="1" applyFill="1" applyBorder="1" applyAlignment="1">
      <alignment horizontal="center"/>
      <protection/>
    </xf>
    <xf numFmtId="0" fontId="2" fillId="2" borderId="0" xfId="20" applyFont="1" applyFill="1" applyBorder="1" applyAlignment="1">
      <alignment horizontal="left"/>
      <protection/>
    </xf>
    <xf numFmtId="0" fontId="3" fillId="2" borderId="0" xfId="20" applyFont="1" applyFill="1" applyBorder="1" applyAlignment="1">
      <alignment horizontal="center"/>
      <protection/>
    </xf>
    <xf numFmtId="0" fontId="3" fillId="2" borderId="0" xfId="20" applyFont="1" applyFill="1" applyBorder="1" applyAlignment="1">
      <alignment horizontal="right"/>
      <protection/>
    </xf>
    <xf numFmtId="3" fontId="2" fillId="0" borderId="0" xfId="20" applyNumberFormat="1" applyFont="1" applyBorder="1" applyAlignment="1">
      <alignment horizontal="right"/>
      <protection/>
    </xf>
    <xf numFmtId="2" fontId="2" fillId="0" borderId="0" xfId="20" applyNumberFormat="1" applyFont="1">
      <alignment/>
      <protection/>
    </xf>
    <xf numFmtId="3" fontId="2" fillId="0" borderId="0" xfId="20" applyNumberFormat="1" applyFont="1" applyFill="1" applyBorder="1" applyAlignment="1">
      <alignment horizontal="right"/>
      <protection/>
    </xf>
    <xf numFmtId="3" fontId="3" fillId="0" borderId="0" xfId="20" applyNumberFormat="1" applyFont="1" applyBorder="1" applyAlignment="1">
      <alignment horizontal="right"/>
      <protection/>
    </xf>
    <xf numFmtId="0" fontId="2" fillId="0" borderId="0" xfId="20" applyFont="1" applyBorder="1" applyAlignment="1">
      <alignment horizontal="center"/>
      <protection/>
    </xf>
    <xf numFmtId="0" fontId="3" fillId="2" borderId="0" xfId="20" applyFont="1" applyFill="1" applyBorder="1">
      <alignment/>
      <protection/>
    </xf>
    <xf numFmtId="2" fontId="3" fillId="2" borderId="0" xfId="20" applyNumberFormat="1" applyFont="1" applyFill="1" applyBorder="1" applyAlignment="1">
      <alignment horizontal="right"/>
      <protection/>
    </xf>
    <xf numFmtId="2" fontId="2" fillId="0" borderId="0" xfId="20" applyNumberFormat="1" applyFont="1" applyFill="1" applyBorder="1" applyAlignment="1">
      <alignment horizontal="right"/>
      <protection/>
    </xf>
    <xf numFmtId="2" fontId="2" fillId="0" borderId="0" xfId="20" applyNumberFormat="1" applyFont="1" applyBorder="1" applyAlignment="1">
      <alignment horizontal="right"/>
      <protection/>
    </xf>
    <xf numFmtId="49" fontId="2" fillId="0" borderId="0" xfId="20" applyNumberFormat="1" applyFont="1" applyBorder="1">
      <alignment/>
      <protection/>
    </xf>
    <xf numFmtId="0" fontId="3" fillId="0" borderId="0" xfId="20" applyFont="1" applyBorder="1" applyAlignment="1">
      <alignment horizontal="center"/>
      <protection/>
    </xf>
    <xf numFmtId="164" fontId="5" fillId="0" borderId="0" xfId="21" applyNumberFormat="1" applyFont="1" applyBorder="1" applyAlignment="1">
      <alignment horizontal="right" vertical="center"/>
    </xf>
    <xf numFmtId="0" fontId="5" fillId="0" borderId="0" xfId="22" applyNumberFormat="1" applyFont="1" applyBorder="1" applyAlignment="1" quotePrefix="1">
      <alignment horizontal="left" vertical="center" indent="1"/>
    </xf>
    <xf numFmtId="164" fontId="2" fillId="0" borderId="0" xfId="20" applyNumberFormat="1" applyFont="1" applyBorder="1">
      <alignment/>
      <protection/>
    </xf>
    <xf numFmtId="0" fontId="3" fillId="0" borderId="0" xfId="20" applyFont="1" applyFill="1" applyBorder="1" applyAlignment="1">
      <alignment horizontal="right"/>
      <protection/>
    </xf>
    <xf numFmtId="9" fontId="3" fillId="0" borderId="0" xfId="20" applyNumberFormat="1" applyFont="1" applyBorder="1" applyAlignment="1">
      <alignment horizontal="left"/>
      <protection/>
    </xf>
    <xf numFmtId="0" fontId="2" fillId="0" borderId="0" xfId="20" applyFont="1" applyFill="1" applyBorder="1">
      <alignment/>
      <protection/>
    </xf>
    <xf numFmtId="0" fontId="6" fillId="0" borderId="0" xfId="0" applyFont="1" applyBorder="1" applyAlignment="1">
      <alignment horizontal="right"/>
    </xf>
    <xf numFmtId="0" fontId="2" fillId="0" borderId="0" xfId="0" applyFont="1" applyBorder="1"/>
    <xf numFmtId="0" fontId="2" fillId="0" borderId="3" xfId="20" applyFont="1" applyBorder="1">
      <alignment/>
      <protection/>
    </xf>
    <xf numFmtId="0" fontId="2" fillId="0" borderId="4" xfId="20" applyFont="1" applyBorder="1">
      <alignment/>
      <protection/>
    </xf>
    <xf numFmtId="0" fontId="2" fillId="0" borderId="5" xfId="20" applyFont="1" applyBorder="1">
      <alignment/>
      <protection/>
    </xf>
    <xf numFmtId="0" fontId="2" fillId="0" borderId="6" xfId="20" applyFont="1" applyBorder="1">
      <alignment/>
      <protection/>
    </xf>
    <xf numFmtId="0" fontId="3" fillId="0" borderId="0" xfId="0" applyFont="1" applyBorder="1"/>
    <xf numFmtId="0" fontId="2" fillId="0" borderId="5" xfId="0" applyFont="1" applyBorder="1"/>
    <xf numFmtId="0" fontId="2" fillId="0" borderId="6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15" fontId="2" fillId="0" borderId="6" xfId="0" applyNumberFormat="1" applyFont="1" applyBorder="1" applyAlignment="1">
      <alignment horizontal="left"/>
    </xf>
    <xf numFmtId="15" fontId="2" fillId="0" borderId="0" xfId="0" applyNumberFormat="1" applyFont="1" applyBorder="1" applyAlignment="1">
      <alignment horizontal="left"/>
    </xf>
    <xf numFmtId="0" fontId="2" fillId="0" borderId="7" xfId="0" applyFont="1" applyBorder="1"/>
    <xf numFmtId="15" fontId="2" fillId="0" borderId="8" xfId="0" applyNumberFormat="1" applyFont="1" applyBorder="1" applyAlignment="1">
      <alignment horizontal="left"/>
    </xf>
    <xf numFmtId="3" fontId="3" fillId="0" borderId="0" xfId="20" applyNumberFormat="1" applyFont="1" applyBorder="1" applyAlignment="1">
      <alignment horizontal="left"/>
      <protection/>
    </xf>
    <xf numFmtId="3" fontId="2" fillId="0" borderId="0" xfId="20" applyNumberFormat="1" applyFont="1" applyBorder="1" applyAlignment="1" applyProtection="1">
      <alignment horizontal="right"/>
      <protection locked="0"/>
    </xf>
    <xf numFmtId="0" fontId="2" fillId="0" borderId="0" xfId="20" applyFont="1" applyBorder="1" applyProtection="1">
      <alignment/>
      <protection locked="0"/>
    </xf>
    <xf numFmtId="3" fontId="2" fillId="0" borderId="0" xfId="0" applyNumberFormat="1" applyFont="1" applyBorder="1" applyProtection="1">
      <protection locked="0"/>
    </xf>
    <xf numFmtId="3" fontId="2" fillId="0" borderId="0" xfId="20" applyNumberFormat="1" applyFont="1" applyFill="1" applyBorder="1" applyAlignment="1" applyProtection="1">
      <alignment horizontal="right"/>
      <protection locked="0"/>
    </xf>
    <xf numFmtId="2" fontId="2" fillId="3" borderId="0" xfId="20" applyNumberFormat="1" applyFont="1" applyFill="1">
      <alignment/>
      <protection/>
    </xf>
    <xf numFmtId="0" fontId="2" fillId="3" borderId="0" xfId="20" applyFont="1" applyFill="1">
      <alignment/>
      <protection/>
    </xf>
    <xf numFmtId="2" fontId="2" fillId="3" borderId="0" xfId="20" applyNumberFormat="1" applyFont="1" applyFill="1" applyBorder="1" applyAlignment="1">
      <alignment horizontal="right"/>
      <protection/>
    </xf>
    <xf numFmtId="3" fontId="3" fillId="3" borderId="9" xfId="20" applyNumberFormat="1" applyFont="1" applyFill="1" applyBorder="1" applyAlignment="1">
      <alignment horizontal="right"/>
      <protection/>
    </xf>
    <xf numFmtId="3" fontId="3" fillId="3" borderId="0" xfId="20" applyNumberFormat="1" applyFont="1" applyFill="1" applyBorder="1" applyAlignment="1">
      <alignment horizontal="right"/>
      <protection/>
    </xf>
    <xf numFmtId="164" fontId="3" fillId="3" borderId="0" xfId="20" applyNumberFormat="1" applyFont="1" applyFill="1" applyBorder="1" applyAlignment="1">
      <alignment horizontal="right"/>
      <protection/>
    </xf>
    <xf numFmtId="0" fontId="2" fillId="0" borderId="0" xfId="20" applyFont="1" applyProtection="1">
      <alignment/>
      <protection locked="0"/>
    </xf>
    <xf numFmtId="0" fontId="3" fillId="0" borderId="0" xfId="20" applyFont="1" applyFill="1" applyBorder="1" applyAlignment="1" applyProtection="1">
      <alignment horizontal="center"/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ard_Maandformulier" xfId="20"/>
    <cellStyle name="SAPBEXstdData" xfId="21"/>
    <cellStyle name="SAPBEXstdItem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1228725</xdr:colOff>
      <xdr:row>6</xdr:row>
      <xdr:rowOff>95250</xdr:rowOff>
    </xdr:to>
    <xdr:pic>
      <xdr:nvPicPr>
        <xdr:cNvPr id="22" name="Afbeelding 2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61925"/>
          <a:ext cx="2019300" cy="8096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94784B-15FA-48B9-BAD2-923D8037DB4D}">
  <dimension ref="A1:P83"/>
  <sheetViews>
    <sheetView tabSelected="1" workbookViewId="0" topLeftCell="A22">
      <selection activeCell="G67" sqref="G67"/>
    </sheetView>
  </sheetViews>
  <sheetFormatPr defaultColWidth="9.140625" defaultRowHeight="12.75"/>
  <cols>
    <col min="1" max="1" width="3.7109375" style="1" customWidth="1"/>
    <col min="2" max="2" width="8.140625" style="1" customWidth="1"/>
    <col min="3" max="3" width="46.7109375" style="1" customWidth="1"/>
    <col min="4" max="4" width="9.8515625" style="2" customWidth="1"/>
    <col min="5" max="5" width="9.140625" style="1" customWidth="1"/>
    <col min="6" max="6" width="13.7109375" style="1" customWidth="1"/>
    <col min="7" max="7" width="14.57421875" style="1" customWidth="1"/>
    <col min="8" max="8" width="11.7109375" style="1" customWidth="1"/>
    <col min="9" max="9" width="12.57421875" style="1" customWidth="1"/>
    <col min="10" max="10" width="10.421875" style="1" customWidth="1"/>
    <col min="11" max="11" width="11.140625" style="1" customWidth="1"/>
    <col min="12" max="12" width="17.57421875" style="1" bestFit="1" customWidth="1"/>
    <col min="13" max="13" width="20.7109375" style="1" bestFit="1" customWidth="1"/>
    <col min="14" max="14" width="18.57421875" style="1" bestFit="1" customWidth="1"/>
    <col min="15" max="15" width="28.8515625" style="1" customWidth="1"/>
    <col min="16" max="16" width="23.7109375" style="1" customWidth="1"/>
    <col min="17" max="16384" width="9.140625" style="1" customWidth="1"/>
  </cols>
  <sheetData>
    <row r="1" spans="14:16" ht="12.75">
      <c r="N1" s="10" t="s">
        <v>48</v>
      </c>
      <c r="O1" s="10" t="s">
        <v>60</v>
      </c>
      <c r="P1" s="10" t="s">
        <v>49</v>
      </c>
    </row>
    <row r="2" spans="14:16" ht="11.25">
      <c r="N2" s="1">
        <v>33</v>
      </c>
      <c r="O2" s="1" t="s">
        <v>66</v>
      </c>
      <c r="P2" s="1" t="s">
        <v>57</v>
      </c>
    </row>
    <row r="3" spans="14:16" ht="11.25">
      <c r="N3" s="1">
        <v>65</v>
      </c>
      <c r="O3" s="1" t="s">
        <v>70</v>
      </c>
      <c r="P3" s="1" t="s">
        <v>58</v>
      </c>
    </row>
    <row r="4" spans="14:16" ht="11.25">
      <c r="N4" s="1">
        <v>160</v>
      </c>
      <c r="O4" s="1" t="s">
        <v>62</v>
      </c>
      <c r="P4" s="1" t="s">
        <v>51</v>
      </c>
    </row>
    <row r="5" spans="14:16" ht="11.25">
      <c r="N5" s="1">
        <v>170</v>
      </c>
      <c r="O5" s="1" t="s">
        <v>63</v>
      </c>
      <c r="P5" s="1" t="s">
        <v>52</v>
      </c>
    </row>
    <row r="6" spans="14:16" ht="11.25">
      <c r="N6" s="1">
        <v>180</v>
      </c>
      <c r="O6" s="1" t="s">
        <v>65</v>
      </c>
      <c r="P6" s="1" t="s">
        <v>53</v>
      </c>
    </row>
    <row r="7" spans="14:16" ht="11.25">
      <c r="N7" s="1">
        <v>190</v>
      </c>
      <c r="O7" s="1" t="s">
        <v>64</v>
      </c>
      <c r="P7" s="1" t="s">
        <v>54</v>
      </c>
    </row>
    <row r="8" spans="14:16" ht="12.75">
      <c r="N8" s="1">
        <v>201</v>
      </c>
      <c r="O8" s="1" t="s">
        <v>69</v>
      </c>
      <c r="P8" s="1" t="s">
        <v>55</v>
      </c>
    </row>
    <row r="9" spans="1:16" ht="12.75">
      <c r="A9" s="3" t="s">
        <v>0</v>
      </c>
      <c r="B9" s="4"/>
      <c r="C9" s="4"/>
      <c r="D9" s="5"/>
      <c r="E9" s="4"/>
      <c r="F9" s="6"/>
      <c r="N9" s="1">
        <v>202</v>
      </c>
      <c r="O9" s="1" t="s">
        <v>68</v>
      </c>
      <c r="P9" s="1" t="s">
        <v>56</v>
      </c>
    </row>
    <row r="10" spans="1:16" ht="12.75">
      <c r="A10" s="7"/>
      <c r="B10" s="8"/>
      <c r="C10" s="8"/>
      <c r="D10" s="9"/>
      <c r="E10" s="10"/>
      <c r="N10" s="1">
        <v>210</v>
      </c>
      <c r="O10" s="1" t="s">
        <v>61</v>
      </c>
      <c r="P10" s="1" t="s">
        <v>50</v>
      </c>
    </row>
    <row r="11" spans="2:6" ht="12.75">
      <c r="B11" s="11" t="s">
        <v>1</v>
      </c>
      <c r="C11" s="61"/>
      <c r="D11" s="9"/>
      <c r="E11" s="7" t="s">
        <v>2</v>
      </c>
      <c r="F11" s="62"/>
    </row>
    <row r="12" spans="2:8" ht="12.75">
      <c r="B12" s="50" t="s">
        <v>3</v>
      </c>
      <c r="C12" s="61"/>
      <c r="D12" s="9"/>
      <c r="E12" s="10" t="s">
        <v>4</v>
      </c>
      <c r="F12" s="62"/>
      <c r="G12" s="8"/>
      <c r="H12" s="8"/>
    </row>
    <row r="13" spans="1:8" ht="12.75">
      <c r="A13" s="8"/>
      <c r="C13" s="7"/>
      <c r="D13" s="12"/>
      <c r="G13" s="8"/>
      <c r="H13" s="8"/>
    </row>
    <row r="14" spans="1:13" ht="12.75">
      <c r="A14" s="13" t="s">
        <v>5</v>
      </c>
      <c r="B14" s="14"/>
      <c r="C14" s="15"/>
      <c r="D14" s="16"/>
      <c r="E14" s="17" t="s">
        <v>6</v>
      </c>
      <c r="F14" s="18" t="s">
        <v>45</v>
      </c>
      <c r="G14" s="18" t="s">
        <v>46</v>
      </c>
      <c r="H14" s="18" t="s">
        <v>59</v>
      </c>
      <c r="I14" s="18"/>
      <c r="J14" s="18" t="s">
        <v>74</v>
      </c>
      <c r="K14" s="18" t="s">
        <v>75</v>
      </c>
      <c r="L14" s="18" t="s">
        <v>86</v>
      </c>
      <c r="M14" s="18" t="s">
        <v>85</v>
      </c>
    </row>
    <row r="15" spans="1:13" ht="12.75">
      <c r="A15" s="8" t="s">
        <v>7</v>
      </c>
      <c r="B15" s="8"/>
      <c r="C15" s="8"/>
      <c r="D15" s="9"/>
      <c r="E15" s="15">
        <v>1</v>
      </c>
      <c r="F15" s="51"/>
      <c r="G15" s="52"/>
      <c r="H15" s="52"/>
      <c r="I15" s="8"/>
      <c r="J15" s="55">
        <f>IF(F15=0,0,G15/F15*100)</f>
        <v>0</v>
      </c>
      <c r="K15" s="55">
        <f>IF(F15=0,0,H15/F15*100)</f>
        <v>0</v>
      </c>
      <c r="L15" s="56"/>
      <c r="M15" s="56"/>
    </row>
    <row r="16" spans="1:13" ht="12.75">
      <c r="A16" s="8" t="s">
        <v>67</v>
      </c>
      <c r="B16" s="8"/>
      <c r="C16" s="8"/>
      <c r="D16" s="9"/>
      <c r="E16" s="15">
        <v>2</v>
      </c>
      <c r="F16" s="53"/>
      <c r="G16" s="52"/>
      <c r="H16" s="52"/>
      <c r="I16" s="8"/>
      <c r="J16" s="55">
        <f aca="true" t="shared" si="0" ref="J16:J21">IF(F16=0,0,G16/F16*100)</f>
        <v>0</v>
      </c>
      <c r="K16" s="55">
        <f aca="true" t="shared" si="1" ref="K16:K21">IF(F16=0,0,H16/F16*100)</f>
        <v>0</v>
      </c>
      <c r="L16" s="56" t="str">
        <f>IF(F16=0,"",IF(G16/F16*100&gt;=3.9,G16/F16*100&lt;=5))</f>
        <v/>
      </c>
      <c r="M16" s="56" t="str">
        <f>IF(F16=0,"",IF(H16/F16*100&gt;=3,H16/F16*100&lt;=4))</f>
        <v/>
      </c>
    </row>
    <row r="17" spans="1:13" ht="12.75">
      <c r="A17" s="8" t="s">
        <v>8</v>
      </c>
      <c r="B17" s="8"/>
      <c r="C17" s="8"/>
      <c r="D17" s="9"/>
      <c r="E17" s="15">
        <v>110</v>
      </c>
      <c r="F17" s="54"/>
      <c r="G17" s="52"/>
      <c r="H17" s="52"/>
      <c r="I17" s="8"/>
      <c r="J17" s="55">
        <f t="shared" si="0"/>
        <v>0</v>
      </c>
      <c r="K17" s="55">
        <f t="shared" si="1"/>
        <v>0</v>
      </c>
      <c r="L17" s="56"/>
      <c r="M17" s="56"/>
    </row>
    <row r="18" spans="1:13" ht="12.75">
      <c r="A18" s="8" t="s">
        <v>9</v>
      </c>
      <c r="B18" s="8"/>
      <c r="C18" s="8"/>
      <c r="D18" s="9"/>
      <c r="E18" s="15">
        <v>7</v>
      </c>
      <c r="F18" s="54"/>
      <c r="G18" s="52"/>
      <c r="H18" s="52"/>
      <c r="I18" s="8"/>
      <c r="J18" s="55">
        <f t="shared" si="0"/>
        <v>0</v>
      </c>
      <c r="K18" s="55">
        <f t="shared" si="1"/>
        <v>0</v>
      </c>
      <c r="L18" s="56"/>
      <c r="M18" s="56"/>
    </row>
    <row r="19" spans="1:13" ht="12.75">
      <c r="A19" s="8" t="s">
        <v>10</v>
      </c>
      <c r="B19" s="8"/>
      <c r="C19" s="8"/>
      <c r="D19" s="9"/>
      <c r="E19" s="15">
        <v>8</v>
      </c>
      <c r="F19" s="51"/>
      <c r="G19" s="52"/>
      <c r="H19" s="52"/>
      <c r="I19" s="8"/>
      <c r="J19" s="55">
        <f t="shared" si="0"/>
        <v>0</v>
      </c>
      <c r="K19" s="55">
        <f t="shared" si="1"/>
        <v>0</v>
      </c>
      <c r="L19" s="56"/>
      <c r="M19" s="56"/>
    </row>
    <row r="20" spans="1:13" ht="12.75">
      <c r="A20" s="8" t="s">
        <v>11</v>
      </c>
      <c r="B20" s="8"/>
      <c r="C20" s="8"/>
      <c r="D20" s="9"/>
      <c r="E20" s="15">
        <v>9</v>
      </c>
      <c r="F20" s="51"/>
      <c r="G20" s="52"/>
      <c r="H20" s="52"/>
      <c r="I20" s="8"/>
      <c r="J20" s="55">
        <f t="shared" si="0"/>
        <v>0</v>
      </c>
      <c r="K20" s="55">
        <f t="shared" si="1"/>
        <v>0</v>
      </c>
      <c r="L20" s="56"/>
      <c r="M20" s="56"/>
    </row>
    <row r="21" spans="1:13" ht="12.75">
      <c r="A21" s="8" t="s">
        <v>78</v>
      </c>
      <c r="B21" s="8"/>
      <c r="C21" s="8"/>
      <c r="D21" s="9"/>
      <c r="E21" s="15">
        <v>58</v>
      </c>
      <c r="F21" s="51"/>
      <c r="G21" s="52"/>
      <c r="H21" s="52"/>
      <c r="I21" s="8"/>
      <c r="J21" s="55">
        <f t="shared" si="0"/>
        <v>0</v>
      </c>
      <c r="K21" s="55">
        <f t="shared" si="1"/>
        <v>0</v>
      </c>
      <c r="L21" s="56"/>
      <c r="M21" s="56"/>
    </row>
    <row r="22" spans="1:11" ht="12" thickBot="1">
      <c r="A22" s="12" t="s">
        <v>12</v>
      </c>
      <c r="B22" s="8"/>
      <c r="C22" s="8"/>
      <c r="D22" s="1"/>
      <c r="E22" s="17">
        <v>10</v>
      </c>
      <c r="F22" s="58">
        <f>SUM(F15:F21)</f>
        <v>0</v>
      </c>
      <c r="G22" s="58">
        <f aca="true" t="shared" si="2" ref="G22:H22">SUM(G15:G21)</f>
        <v>0</v>
      </c>
      <c r="H22" s="58">
        <f t="shared" si="2"/>
        <v>0</v>
      </c>
      <c r="I22" s="22"/>
      <c r="J22" s="20"/>
      <c r="K22" s="20"/>
    </row>
    <row r="23" spans="1:11" ht="12" thickTop="1">
      <c r="A23" s="8"/>
      <c r="B23" s="8"/>
      <c r="C23" s="8"/>
      <c r="D23" s="9"/>
      <c r="E23" s="23"/>
      <c r="F23" s="8"/>
      <c r="J23" s="20"/>
      <c r="K23" s="20"/>
    </row>
    <row r="24" spans="1:11" ht="12.75">
      <c r="A24" s="24" t="s">
        <v>79</v>
      </c>
      <c r="B24" s="14"/>
      <c r="C24" s="14"/>
      <c r="D24" s="16"/>
      <c r="E24" s="17" t="s">
        <v>6</v>
      </c>
      <c r="F24" s="18" t="s">
        <v>45</v>
      </c>
      <c r="G24" s="18" t="s">
        <v>46</v>
      </c>
      <c r="H24" s="18" t="s">
        <v>59</v>
      </c>
      <c r="I24" s="18"/>
      <c r="J24" s="25" t="s">
        <v>74</v>
      </c>
      <c r="K24" s="25" t="s">
        <v>75</v>
      </c>
    </row>
    <row r="25" spans="1:11" ht="12.75">
      <c r="A25" s="8" t="s">
        <v>80</v>
      </c>
      <c r="B25" s="8"/>
      <c r="C25" s="8"/>
      <c r="D25" s="9"/>
      <c r="E25" s="15"/>
      <c r="F25" s="19"/>
      <c r="G25" s="19"/>
      <c r="H25" s="19"/>
      <c r="I25" s="19"/>
      <c r="J25" s="57"/>
      <c r="K25" s="57"/>
    </row>
    <row r="26" spans="1:11" ht="12.75">
      <c r="A26" s="8"/>
      <c r="B26" s="28" t="s">
        <v>22</v>
      </c>
      <c r="C26" s="8"/>
      <c r="D26" s="9"/>
      <c r="E26" s="15">
        <v>140</v>
      </c>
      <c r="F26" s="51"/>
      <c r="G26" s="51"/>
      <c r="H26" s="51"/>
      <c r="I26" s="19"/>
      <c r="J26" s="57">
        <f aca="true" t="shared" si="3" ref="J26:J27">IF(F26=0,0,G26/F26*100)</f>
        <v>0</v>
      </c>
      <c r="K26" s="57">
        <f aca="true" t="shared" si="4" ref="K26:K27">IF(F26=0,0,H26/F26*100)</f>
        <v>0</v>
      </c>
    </row>
    <row r="27" spans="1:11" ht="12.75">
      <c r="A27" s="8"/>
      <c r="B27" s="28" t="s">
        <v>23</v>
      </c>
      <c r="C27" s="8"/>
      <c r="D27" s="9"/>
      <c r="E27" s="15">
        <v>140</v>
      </c>
      <c r="F27" s="51"/>
      <c r="G27" s="51"/>
      <c r="H27" s="51"/>
      <c r="I27" s="19"/>
      <c r="J27" s="57">
        <f t="shared" si="3"/>
        <v>0</v>
      </c>
      <c r="K27" s="57">
        <f t="shared" si="4"/>
        <v>0</v>
      </c>
    </row>
    <row r="28" spans="1:16" ht="12.75">
      <c r="A28" s="8" t="s">
        <v>20</v>
      </c>
      <c r="B28" s="8"/>
      <c r="C28" s="8"/>
      <c r="D28" s="9"/>
      <c r="E28" s="15">
        <v>220</v>
      </c>
      <c r="F28" s="51"/>
      <c r="G28" s="51"/>
      <c r="H28" s="51"/>
      <c r="I28" s="19"/>
      <c r="J28" s="57">
        <f aca="true" t="shared" si="5" ref="J28:J32">IF(F28=0,0,G28/F28*100)</f>
        <v>0</v>
      </c>
      <c r="K28" s="57">
        <f aca="true" t="shared" si="6" ref="K28:K32">IF(F28=0,0,H28/F28*100)</f>
        <v>0</v>
      </c>
      <c r="N28" s="10"/>
      <c r="O28" s="10"/>
      <c r="P28" s="10"/>
    </row>
    <row r="29" spans="1:11" ht="12.75">
      <c r="A29" s="8" t="s">
        <v>21</v>
      </c>
      <c r="B29" s="8"/>
      <c r="C29" s="8"/>
      <c r="D29" s="9"/>
      <c r="E29" s="15"/>
      <c r="F29" s="51"/>
      <c r="G29" s="51"/>
      <c r="H29" s="51"/>
      <c r="I29" s="19"/>
      <c r="J29" s="57"/>
      <c r="K29" s="57"/>
    </row>
    <row r="30" spans="1:12" ht="12.75">
      <c r="A30" s="8"/>
      <c r="B30" s="28" t="s">
        <v>22</v>
      </c>
      <c r="C30" s="8"/>
      <c r="D30" s="9"/>
      <c r="E30" s="15">
        <v>24</v>
      </c>
      <c r="F30" s="51"/>
      <c r="G30" s="51"/>
      <c r="H30" s="51"/>
      <c r="I30" s="19"/>
      <c r="J30" s="57">
        <f t="shared" si="5"/>
        <v>0</v>
      </c>
      <c r="K30" s="57">
        <f t="shared" si="6"/>
        <v>0</v>
      </c>
      <c r="L30" s="27"/>
    </row>
    <row r="31" spans="1:12" ht="12.75">
      <c r="A31" s="8"/>
      <c r="B31" s="28" t="s">
        <v>23</v>
      </c>
      <c r="C31" s="8"/>
      <c r="D31" s="9"/>
      <c r="E31" s="15">
        <v>150</v>
      </c>
      <c r="F31" s="54"/>
      <c r="G31" s="54"/>
      <c r="H31" s="54"/>
      <c r="I31" s="21"/>
      <c r="J31" s="57">
        <f t="shared" si="5"/>
        <v>0</v>
      </c>
      <c r="K31" s="57">
        <f t="shared" si="6"/>
        <v>0</v>
      </c>
      <c r="L31" s="27"/>
    </row>
    <row r="32" spans="1:12" ht="12.75">
      <c r="A32" s="8" t="s">
        <v>24</v>
      </c>
      <c r="B32" s="8"/>
      <c r="C32" s="8"/>
      <c r="D32" s="9"/>
      <c r="E32" s="15">
        <v>23</v>
      </c>
      <c r="F32" s="51"/>
      <c r="G32" s="51"/>
      <c r="H32" s="51"/>
      <c r="I32" s="19"/>
      <c r="J32" s="57">
        <f t="shared" si="5"/>
        <v>0</v>
      </c>
      <c r="K32" s="57">
        <f t="shared" si="6"/>
        <v>0</v>
      </c>
      <c r="L32" s="27"/>
    </row>
    <row r="33" spans="1:12" ht="12" thickBot="1">
      <c r="A33" s="10" t="s">
        <v>12</v>
      </c>
      <c r="D33" s="1"/>
      <c r="E33" s="15"/>
      <c r="F33" s="58">
        <f>SUM(F25:F32)</f>
        <v>0</v>
      </c>
      <c r="G33" s="58">
        <f>SUM(G25:G32)</f>
        <v>0</v>
      </c>
      <c r="H33" s="58">
        <f>SUM(H25:H32)</f>
        <v>0</v>
      </c>
      <c r="I33" s="22"/>
      <c r="J33" s="26"/>
      <c r="K33" s="26"/>
      <c r="L33" s="27"/>
    </row>
    <row r="34" spans="1:12" ht="12" thickTop="1">
      <c r="A34" s="8"/>
      <c r="B34" s="8"/>
      <c r="C34" s="8"/>
      <c r="D34" s="12"/>
      <c r="E34" s="29"/>
      <c r="F34" s="22"/>
      <c r="J34" s="20"/>
      <c r="K34" s="20"/>
      <c r="L34" s="20"/>
    </row>
    <row r="35" spans="1:12" ht="12" thickBot="1">
      <c r="A35" s="10" t="s">
        <v>71</v>
      </c>
      <c r="D35" s="1"/>
      <c r="E35" s="15"/>
      <c r="F35" s="58">
        <f>F22+F33</f>
        <v>0</v>
      </c>
      <c r="G35" s="58">
        <f>G22+G33</f>
        <v>0</v>
      </c>
      <c r="H35" s="58">
        <f>H22+H33</f>
        <v>0</v>
      </c>
      <c r="I35" s="22"/>
      <c r="J35" s="20"/>
      <c r="K35" s="20"/>
      <c r="L35" s="20"/>
    </row>
    <row r="36" spans="4:12" ht="12" thickTop="1">
      <c r="D36" s="1"/>
      <c r="J36" s="20"/>
      <c r="K36" s="20"/>
      <c r="L36" s="20"/>
    </row>
    <row r="37" spans="1:12" ht="12.75">
      <c r="A37" s="24" t="s">
        <v>77</v>
      </c>
      <c r="B37" s="14"/>
      <c r="C37" s="14"/>
      <c r="D37" s="16"/>
      <c r="E37" s="15" t="s">
        <v>6</v>
      </c>
      <c r="F37" s="18" t="s">
        <v>45</v>
      </c>
      <c r="G37" s="18" t="s">
        <v>46</v>
      </c>
      <c r="H37" s="18" t="s">
        <v>59</v>
      </c>
      <c r="I37" s="18" t="s">
        <v>44</v>
      </c>
      <c r="J37" s="25" t="s">
        <v>74</v>
      </c>
      <c r="K37" s="25" t="s">
        <v>75</v>
      </c>
      <c r="L37" s="25" t="s">
        <v>76</v>
      </c>
    </row>
    <row r="38" spans="1:12" ht="12.75">
      <c r="A38" s="8" t="s">
        <v>13</v>
      </c>
      <c r="B38" s="8"/>
      <c r="C38" s="8"/>
      <c r="D38" s="9"/>
      <c r="E38" s="15">
        <v>120</v>
      </c>
      <c r="F38" s="51"/>
      <c r="G38" s="51"/>
      <c r="H38" s="51"/>
      <c r="I38" s="51"/>
      <c r="J38" s="55">
        <f aca="true" t="shared" si="7" ref="J38:J44">IF(F38=0,0,G38/F38*100)</f>
        <v>0</v>
      </c>
      <c r="K38" s="55">
        <f aca="true" t="shared" si="8" ref="K38:K44">IF(F38=0,0,H38/F38*100)</f>
        <v>0</v>
      </c>
      <c r="L38" s="55">
        <f aca="true" t="shared" si="9" ref="L38:L44">IF(F38=0,0,I38/F38*100)</f>
        <v>0</v>
      </c>
    </row>
    <row r="39" spans="1:16" ht="12.75">
      <c r="A39" s="8" t="s">
        <v>14</v>
      </c>
      <c r="B39" s="8"/>
      <c r="C39" s="8"/>
      <c r="D39" s="12" t="s">
        <v>12</v>
      </c>
      <c r="E39" s="17">
        <v>130</v>
      </c>
      <c r="F39" s="59" t="str">
        <f>IF(SUM(F40:F44)=0,"",SUM(F40:F44))</f>
        <v/>
      </c>
      <c r="G39" s="59" t="str">
        <f>IF(SUM(G40:G44)=0,"",SUM(G40:G44))</f>
        <v/>
      </c>
      <c r="H39" s="59" t="str">
        <f>IF(SUM(H40:H44)=0,"",SUM(H40:H44))</f>
        <v/>
      </c>
      <c r="I39" s="59" t="str">
        <f>IF(SUM(I40:I44)=0,"",SUM(I40:I44))</f>
        <v/>
      </c>
      <c r="J39" s="55"/>
      <c r="K39" s="55"/>
      <c r="L39" s="55"/>
      <c r="O39" s="8"/>
      <c r="P39" s="8"/>
    </row>
    <row r="40" spans="1:16" ht="12.75">
      <c r="A40" s="8"/>
      <c r="B40" s="8" t="s">
        <v>15</v>
      </c>
      <c r="C40" s="8"/>
      <c r="D40" s="9"/>
      <c r="E40" s="15">
        <v>1301</v>
      </c>
      <c r="F40" s="51"/>
      <c r="G40" s="51"/>
      <c r="H40" s="51"/>
      <c r="I40" s="51"/>
      <c r="J40" s="55">
        <f t="shared" si="7"/>
        <v>0</v>
      </c>
      <c r="K40" s="55">
        <f t="shared" si="8"/>
        <v>0</v>
      </c>
      <c r="L40" s="55">
        <f t="shared" si="9"/>
        <v>0</v>
      </c>
      <c r="O40" s="8"/>
      <c r="P40" s="30"/>
    </row>
    <row r="41" spans="1:16" ht="12.75">
      <c r="A41" s="8"/>
      <c r="B41" s="8" t="s">
        <v>16</v>
      </c>
      <c r="C41" s="8"/>
      <c r="D41" s="9"/>
      <c r="E41" s="15">
        <v>1302</v>
      </c>
      <c r="F41" s="51"/>
      <c r="G41" s="51"/>
      <c r="H41" s="51"/>
      <c r="I41" s="51"/>
      <c r="J41" s="55">
        <f t="shared" si="7"/>
        <v>0</v>
      </c>
      <c r="K41" s="55">
        <f t="shared" si="8"/>
        <v>0</v>
      </c>
      <c r="L41" s="55">
        <f t="shared" si="9"/>
        <v>0</v>
      </c>
      <c r="O41" s="8"/>
      <c r="P41" s="30"/>
    </row>
    <row r="42" spans="1:16" ht="12.75">
      <c r="A42" s="8"/>
      <c r="B42" s="8" t="s">
        <v>17</v>
      </c>
      <c r="C42" s="8"/>
      <c r="D42" s="9"/>
      <c r="E42" s="15">
        <v>1303</v>
      </c>
      <c r="F42" s="51"/>
      <c r="G42" s="51"/>
      <c r="H42" s="51"/>
      <c r="I42" s="51"/>
      <c r="J42" s="55">
        <f t="shared" si="7"/>
        <v>0</v>
      </c>
      <c r="K42" s="55">
        <f t="shared" si="8"/>
        <v>0</v>
      </c>
      <c r="L42" s="55">
        <f t="shared" si="9"/>
        <v>0</v>
      </c>
      <c r="O42" s="8"/>
      <c r="P42" s="30"/>
    </row>
    <row r="43" spans="1:16" ht="12.75">
      <c r="A43" s="8"/>
      <c r="B43" s="8" t="s">
        <v>18</v>
      </c>
      <c r="C43" s="8"/>
      <c r="D43" s="9"/>
      <c r="E43" s="15">
        <v>1304</v>
      </c>
      <c r="F43" s="51"/>
      <c r="G43" s="51"/>
      <c r="H43" s="51"/>
      <c r="I43" s="51"/>
      <c r="J43" s="55">
        <f t="shared" si="7"/>
        <v>0</v>
      </c>
      <c r="K43" s="55">
        <f t="shared" si="8"/>
        <v>0</v>
      </c>
      <c r="L43" s="55">
        <f t="shared" si="9"/>
        <v>0</v>
      </c>
      <c r="O43" s="8"/>
      <c r="P43" s="30"/>
    </row>
    <row r="44" spans="1:16" ht="12.75">
      <c r="A44" s="8"/>
      <c r="B44" s="8" t="s">
        <v>19</v>
      </c>
      <c r="C44" s="8"/>
      <c r="D44" s="9"/>
      <c r="E44" s="15">
        <v>1305</v>
      </c>
      <c r="F44" s="51"/>
      <c r="G44" s="51"/>
      <c r="H44" s="51"/>
      <c r="I44" s="51"/>
      <c r="J44" s="55">
        <f t="shared" si="7"/>
        <v>0</v>
      </c>
      <c r="K44" s="55">
        <f t="shared" si="8"/>
        <v>0</v>
      </c>
      <c r="L44" s="55">
        <f t="shared" si="9"/>
        <v>0</v>
      </c>
      <c r="O44" s="8"/>
      <c r="P44" s="30"/>
    </row>
    <row r="45" spans="1:16" ht="12" thickBot="1">
      <c r="A45" s="10" t="s">
        <v>12</v>
      </c>
      <c r="D45" s="1"/>
      <c r="E45" s="15"/>
      <c r="F45" s="58">
        <f>SUM(F38:F39)</f>
        <v>0</v>
      </c>
      <c r="G45" s="58">
        <f aca="true" t="shared" si="10" ref="G45:H45">SUM(G38:G39)</f>
        <v>0</v>
      </c>
      <c r="H45" s="58">
        <f>SUM(H38:H39)</f>
        <v>0</v>
      </c>
      <c r="I45" s="22"/>
      <c r="J45" s="20"/>
      <c r="K45" s="20"/>
      <c r="L45" s="20"/>
      <c r="O45" s="31"/>
      <c r="P45" s="30"/>
    </row>
    <row r="46" spans="4:16" ht="12" thickTop="1">
      <c r="D46" s="1"/>
      <c r="J46" s="20"/>
      <c r="K46" s="20"/>
      <c r="L46" s="20"/>
      <c r="O46" s="8"/>
      <c r="P46" s="8"/>
    </row>
    <row r="47" spans="1:16" ht="12.75">
      <c r="A47" s="24" t="s">
        <v>25</v>
      </c>
      <c r="B47" s="14"/>
      <c r="C47" s="14"/>
      <c r="D47" s="16"/>
      <c r="E47" s="15" t="s">
        <v>6</v>
      </c>
      <c r="F47" s="18" t="s">
        <v>45</v>
      </c>
      <c r="G47" s="18" t="s">
        <v>46</v>
      </c>
      <c r="H47" s="18" t="s">
        <v>59</v>
      </c>
      <c r="I47" s="18" t="s">
        <v>44</v>
      </c>
      <c r="J47" s="25" t="s">
        <v>74</v>
      </c>
      <c r="K47" s="25" t="s">
        <v>75</v>
      </c>
      <c r="L47" s="25" t="s">
        <v>76</v>
      </c>
      <c r="M47" s="25" t="s">
        <v>87</v>
      </c>
      <c r="O47" s="8"/>
      <c r="P47" s="32"/>
    </row>
    <row r="48" spans="1:13" ht="12.75">
      <c r="A48" s="8" t="s">
        <v>26</v>
      </c>
      <c r="B48" s="8"/>
      <c r="C48" s="8"/>
      <c r="E48" s="15">
        <v>28</v>
      </c>
      <c r="F48" s="51"/>
      <c r="G48" s="51"/>
      <c r="H48" s="51"/>
      <c r="I48" s="51"/>
      <c r="J48" s="55">
        <f aca="true" t="shared" si="11" ref="J48:J56">IF(F48=0,0,G48/F48*100)</f>
        <v>0</v>
      </c>
      <c r="K48" s="55">
        <f aca="true" t="shared" si="12" ref="K48:K56">IF(F48=0,0,H48/F48*100)</f>
        <v>0</v>
      </c>
      <c r="L48" s="55">
        <f aca="true" t="shared" si="13" ref="L48:L56">IF(F48=0,0,I48/F48*100)</f>
        <v>0</v>
      </c>
      <c r="M48" s="56"/>
    </row>
    <row r="49" spans="1:13" ht="12.75">
      <c r="A49" s="8" t="s">
        <v>27</v>
      </c>
      <c r="B49" s="8"/>
      <c r="C49" s="8"/>
      <c r="E49" s="15">
        <v>53</v>
      </c>
      <c r="F49" s="51"/>
      <c r="G49" s="51"/>
      <c r="H49" s="51"/>
      <c r="I49" s="51"/>
      <c r="J49" s="55">
        <f t="shared" si="11"/>
        <v>0</v>
      </c>
      <c r="K49" s="55">
        <f t="shared" si="12"/>
        <v>0</v>
      </c>
      <c r="L49" s="55">
        <f t="shared" si="13"/>
        <v>0</v>
      </c>
      <c r="M49" s="56"/>
    </row>
    <row r="50" spans="1:13" ht="12.75">
      <c r="A50" s="8" t="s">
        <v>28</v>
      </c>
      <c r="B50" s="8"/>
      <c r="C50" s="8"/>
      <c r="E50" s="15">
        <v>160</v>
      </c>
      <c r="F50" s="51"/>
      <c r="G50" s="51"/>
      <c r="H50" s="51"/>
      <c r="I50" s="51"/>
      <c r="J50" s="55">
        <f t="shared" si="11"/>
        <v>0</v>
      </c>
      <c r="K50" s="55">
        <f t="shared" si="12"/>
        <v>0</v>
      </c>
      <c r="L50" s="55">
        <f>IF(F50=0,0,I50/F50*100)</f>
        <v>0</v>
      </c>
      <c r="M50" s="56" t="str">
        <f>IF(AND(F50=0,I50=0),"",IF(F50/I50*100&gt;=7.5,L50/F50*100&lt;=14))</f>
        <v/>
      </c>
    </row>
    <row r="51" spans="1:13" ht="12.75">
      <c r="A51" s="8" t="s">
        <v>29</v>
      </c>
      <c r="B51" s="8"/>
      <c r="C51" s="8"/>
      <c r="E51" s="15">
        <v>33</v>
      </c>
      <c r="F51" s="51"/>
      <c r="G51" s="51"/>
      <c r="H51" s="51"/>
      <c r="I51" s="51"/>
      <c r="J51" s="55">
        <f t="shared" si="11"/>
        <v>0</v>
      </c>
      <c r="K51" s="55">
        <f t="shared" si="12"/>
        <v>0</v>
      </c>
      <c r="L51" s="55">
        <f t="shared" si="13"/>
        <v>0</v>
      </c>
      <c r="M51" s="56" t="str">
        <f>IF(AND(F51=0,I51=0),"",IF(F51/I51*100&gt;=20,I51/F51*100&lt;=42))</f>
        <v/>
      </c>
    </row>
    <row r="52" spans="1:13" ht="12.75">
      <c r="A52" s="8" t="s">
        <v>30</v>
      </c>
      <c r="B52" s="8"/>
      <c r="C52" s="8"/>
      <c r="E52" s="15"/>
      <c r="F52" s="51"/>
      <c r="G52" s="51"/>
      <c r="H52" s="51"/>
      <c r="I52" s="51"/>
      <c r="J52" s="55">
        <f t="shared" si="11"/>
        <v>0</v>
      </c>
      <c r="K52" s="55">
        <f t="shared" si="12"/>
        <v>0</v>
      </c>
      <c r="L52" s="55">
        <f t="shared" si="13"/>
        <v>0</v>
      </c>
      <c r="M52" s="56"/>
    </row>
    <row r="53" spans="1:13" ht="12.75">
      <c r="A53" s="8"/>
      <c r="B53" s="28" t="s">
        <v>31</v>
      </c>
      <c r="C53" s="8"/>
      <c r="E53" s="15">
        <v>170</v>
      </c>
      <c r="F53" s="51"/>
      <c r="G53" s="51"/>
      <c r="H53" s="51"/>
      <c r="I53" s="51"/>
      <c r="J53" s="55">
        <f t="shared" si="11"/>
        <v>0</v>
      </c>
      <c r="K53" s="55">
        <f t="shared" si="12"/>
        <v>0</v>
      </c>
      <c r="L53" s="55">
        <f t="shared" si="13"/>
        <v>0</v>
      </c>
      <c r="M53" s="56" t="str">
        <f>IF(AND(F53=0,I53=0),"",IF(F53/I53*100&gt;=10,I53/F53*100&lt;=16))</f>
        <v/>
      </c>
    </row>
    <row r="54" spans="1:13" ht="12.75">
      <c r="A54" s="8"/>
      <c r="B54" s="28" t="s">
        <v>32</v>
      </c>
      <c r="C54" s="8"/>
      <c r="E54" s="15">
        <v>180</v>
      </c>
      <c r="F54" s="51"/>
      <c r="G54" s="51"/>
      <c r="H54" s="51"/>
      <c r="I54" s="51"/>
      <c r="J54" s="55">
        <f t="shared" si="11"/>
        <v>0</v>
      </c>
      <c r="K54" s="55">
        <f t="shared" si="12"/>
        <v>0</v>
      </c>
      <c r="L54" s="55">
        <f t="shared" si="13"/>
        <v>0</v>
      </c>
      <c r="M54" s="56" t="str">
        <f>IF(AND(F54=0,I54=0),"",IF(F54/I54*100&gt;=8,I54/F54*100&lt;=12))</f>
        <v/>
      </c>
    </row>
    <row r="55" spans="1:13" ht="12.75">
      <c r="A55" s="8" t="s">
        <v>33</v>
      </c>
      <c r="B55" s="8"/>
      <c r="C55" s="8"/>
      <c r="E55" s="15">
        <v>190</v>
      </c>
      <c r="F55" s="51"/>
      <c r="G55" s="51"/>
      <c r="H55" s="51"/>
      <c r="I55" s="51"/>
      <c r="J55" s="55">
        <f t="shared" si="11"/>
        <v>0</v>
      </c>
      <c r="K55" s="55">
        <f t="shared" si="12"/>
        <v>0</v>
      </c>
      <c r="L55" s="55">
        <f t="shared" si="13"/>
        <v>0</v>
      </c>
      <c r="M55" s="56" t="str">
        <f>IF(AND(F55=0,I55=0),"",IF(F55/I55*100&gt;=24,I55/F55*100&lt;=58))</f>
        <v/>
      </c>
    </row>
    <row r="56" spans="1:13" ht="12.75">
      <c r="A56" s="8" t="s">
        <v>34</v>
      </c>
      <c r="B56" s="8"/>
      <c r="C56" s="8"/>
      <c r="E56" s="15">
        <v>200</v>
      </c>
      <c r="F56" s="51"/>
      <c r="G56" s="51"/>
      <c r="H56" s="51"/>
      <c r="I56" s="51"/>
      <c r="J56" s="55">
        <f t="shared" si="11"/>
        <v>0</v>
      </c>
      <c r="K56" s="55">
        <f t="shared" si="12"/>
        <v>0</v>
      </c>
      <c r="L56" s="55">
        <f t="shared" si="13"/>
        <v>0</v>
      </c>
      <c r="M56" s="56"/>
    </row>
    <row r="57" spans="1:9" ht="12" thickBot="1">
      <c r="A57" s="12" t="s">
        <v>12</v>
      </c>
      <c r="B57" s="8"/>
      <c r="C57" s="8"/>
      <c r="D57" s="1"/>
      <c r="E57" s="17">
        <v>59</v>
      </c>
      <c r="F57" s="58">
        <f>SUM(F48:F56)</f>
        <v>0</v>
      </c>
      <c r="G57" s="58">
        <f aca="true" t="shared" si="14" ref="G57:H57">SUM(G48:G56)</f>
        <v>0</v>
      </c>
      <c r="H57" s="58">
        <f t="shared" si="14"/>
        <v>0</v>
      </c>
      <c r="I57" s="22"/>
    </row>
    <row r="58" spans="1:9" ht="12" thickTop="1">
      <c r="A58" s="12"/>
      <c r="B58" s="8"/>
      <c r="C58" s="8"/>
      <c r="D58" s="1"/>
      <c r="F58" s="22"/>
      <c r="G58" s="22"/>
      <c r="H58" s="22"/>
      <c r="I58" s="22"/>
    </row>
    <row r="59" spans="1:9" ht="12" thickBot="1">
      <c r="A59" s="10" t="s">
        <v>72</v>
      </c>
      <c r="D59" s="1"/>
      <c r="E59" s="15"/>
      <c r="F59" s="58">
        <f>F45+F57</f>
        <v>0</v>
      </c>
      <c r="G59" s="58">
        <f aca="true" t="shared" si="15" ref="G59:H59">G45+G57</f>
        <v>0</v>
      </c>
      <c r="H59" s="58">
        <f t="shared" si="15"/>
        <v>0</v>
      </c>
      <c r="I59" s="22"/>
    </row>
    <row r="60" spans="1:9" ht="12" thickTop="1">
      <c r="A60" s="12"/>
      <c r="B60" s="8"/>
      <c r="C60" s="8"/>
      <c r="D60" s="1"/>
      <c r="F60" s="22"/>
      <c r="G60" s="22"/>
      <c r="H60" s="22"/>
      <c r="I60" s="22"/>
    </row>
    <row r="61" spans="1:9" ht="12.75">
      <c r="A61" s="12" t="s">
        <v>73</v>
      </c>
      <c r="B61" s="8"/>
      <c r="C61" s="7" t="s">
        <v>83</v>
      </c>
      <c r="D61" s="1"/>
      <c r="E61" s="17"/>
      <c r="F61" s="59">
        <f>F59-F35</f>
        <v>0</v>
      </c>
      <c r="G61" s="59">
        <f aca="true" t="shared" si="16" ref="G61:H61">G59-G35</f>
        <v>0</v>
      </c>
      <c r="H61" s="59">
        <f t="shared" si="16"/>
        <v>0</v>
      </c>
      <c r="I61" s="22"/>
    </row>
    <row r="62" spans="1:9" ht="12.75">
      <c r="A62" s="12"/>
      <c r="B62" s="8"/>
      <c r="C62" s="7" t="s">
        <v>84</v>
      </c>
      <c r="D62" s="1"/>
      <c r="E62" s="17"/>
      <c r="F62" s="60">
        <f>IF(F35=0,0,F61/F35*100)</f>
        <v>0</v>
      </c>
      <c r="G62" s="60">
        <f aca="true" t="shared" si="17" ref="G62:H62">IF(G35=0,0,G61/G35*100)</f>
        <v>0</v>
      </c>
      <c r="H62" s="60">
        <f t="shared" si="17"/>
        <v>0</v>
      </c>
      <c r="I62" s="22"/>
    </row>
    <row r="63" spans="1:9" ht="12.75">
      <c r="A63" s="12"/>
      <c r="B63" s="8"/>
      <c r="C63" s="8"/>
      <c r="D63" s="1"/>
      <c r="F63" s="22"/>
      <c r="G63" s="22"/>
      <c r="H63" s="22"/>
      <c r="I63" s="22"/>
    </row>
    <row r="64" spans="1:9" ht="12.75">
      <c r="A64" s="8"/>
      <c r="B64" s="8"/>
      <c r="C64" s="8"/>
      <c r="D64" s="9"/>
      <c r="E64" s="23"/>
      <c r="F64" s="8"/>
      <c r="G64" s="8"/>
      <c r="H64" s="8"/>
      <c r="I64" s="8"/>
    </row>
    <row r="65" spans="1:13" ht="12.75">
      <c r="A65" s="24" t="s">
        <v>35</v>
      </c>
      <c r="B65" s="14"/>
      <c r="C65" s="14"/>
      <c r="D65" s="16"/>
      <c r="E65" s="15" t="s">
        <v>6</v>
      </c>
      <c r="F65" s="18" t="s">
        <v>45</v>
      </c>
      <c r="G65" s="18" t="s">
        <v>81</v>
      </c>
      <c r="H65" s="33"/>
      <c r="I65" s="18" t="s">
        <v>47</v>
      </c>
      <c r="J65" s="18" t="s">
        <v>82</v>
      </c>
      <c r="L65" s="25" t="s">
        <v>76</v>
      </c>
      <c r="M65" s="25" t="s">
        <v>87</v>
      </c>
    </row>
    <row r="66" spans="1:13" ht="12.75">
      <c r="A66" s="8"/>
      <c r="B66" s="28" t="s">
        <v>36</v>
      </c>
      <c r="C66" s="8"/>
      <c r="D66" s="34"/>
      <c r="E66" s="15">
        <v>65</v>
      </c>
      <c r="F66" s="51"/>
      <c r="G66" s="51"/>
      <c r="H66" s="21"/>
      <c r="I66" s="52"/>
      <c r="J66" s="55">
        <f aca="true" t="shared" si="18" ref="J66:J67">IF(F66=0,0,G66/F66*100)</f>
        <v>0</v>
      </c>
      <c r="L66" s="55">
        <f>IF(F66=0,0,I66/F66*100)</f>
        <v>0</v>
      </c>
      <c r="M66" s="56" t="str">
        <f>IF(AND(F66=0,I66=0),"",IF(F66/I66*100&gt;=4,I66/F66*100&lt;=8))</f>
        <v/>
      </c>
    </row>
    <row r="67" spans="1:13" ht="12.75">
      <c r="A67" s="8"/>
      <c r="B67" s="28" t="s">
        <v>37</v>
      </c>
      <c r="C67" s="8"/>
      <c r="D67" s="34"/>
      <c r="E67" s="15">
        <v>210</v>
      </c>
      <c r="F67" s="51"/>
      <c r="G67" s="51"/>
      <c r="H67" s="21"/>
      <c r="I67" s="52"/>
      <c r="J67" s="55">
        <f t="shared" si="18"/>
        <v>0</v>
      </c>
      <c r="L67" s="55">
        <f aca="true" t="shared" si="19" ref="L67">IF(F67=0,0,I67/F67*100)</f>
        <v>0</v>
      </c>
      <c r="M67" s="56" t="str">
        <f>IF(AND(F67=0,I67=0),"",IF(F67/I67*100&gt;=0,I67/F67*100&lt;=60))</f>
        <v/>
      </c>
    </row>
    <row r="68" spans="1:9" ht="12.75">
      <c r="A68" s="8"/>
      <c r="B68" s="28"/>
      <c r="C68" s="8"/>
      <c r="D68" s="34"/>
      <c r="E68" s="35"/>
      <c r="F68" s="19"/>
      <c r="G68" s="19"/>
      <c r="H68" s="19"/>
      <c r="I68" s="8"/>
    </row>
    <row r="69" spans="1:9" ht="12.75">
      <c r="A69" s="8"/>
      <c r="B69" s="8"/>
      <c r="C69" s="8"/>
      <c r="D69" s="9"/>
      <c r="E69" s="8"/>
      <c r="F69" s="8"/>
      <c r="G69" s="8"/>
      <c r="H69" s="8"/>
      <c r="I69" s="8"/>
    </row>
    <row r="70" spans="1:9" ht="12.75">
      <c r="A70" s="36" t="s">
        <v>38</v>
      </c>
      <c r="B70" s="37" t="s">
        <v>39</v>
      </c>
      <c r="C70" s="37"/>
      <c r="D70" s="9"/>
      <c r="E70" s="8"/>
      <c r="F70" s="8"/>
      <c r="G70" s="8"/>
      <c r="H70" s="8"/>
      <c r="I70" s="8"/>
    </row>
    <row r="71" spans="1:4" ht="12.75">
      <c r="A71" s="37"/>
      <c r="B71" s="37" t="s">
        <v>40</v>
      </c>
      <c r="C71" s="37"/>
      <c r="D71" s="9"/>
    </row>
    <row r="72" spans="1:4" ht="12.75">
      <c r="A72" s="37"/>
      <c r="B72" s="37"/>
      <c r="C72" s="37"/>
      <c r="D72" s="9"/>
    </row>
    <row r="73" spans="1:8" ht="12.75">
      <c r="A73" s="4"/>
      <c r="B73" s="4"/>
      <c r="C73" s="4"/>
      <c r="D73" s="5"/>
      <c r="E73" s="4"/>
      <c r="F73" s="4"/>
      <c r="G73" s="4"/>
      <c r="H73" s="8"/>
    </row>
    <row r="74" spans="1:8" ht="12.75">
      <c r="A74" s="8"/>
      <c r="B74" s="8"/>
      <c r="C74" s="8"/>
      <c r="D74" s="9"/>
      <c r="E74" s="8"/>
      <c r="F74" s="8"/>
      <c r="G74" s="8"/>
      <c r="H74" s="8"/>
    </row>
    <row r="75" spans="1:13" s="8" customFormat="1" ht="12.75">
      <c r="A75" s="37" t="s">
        <v>41</v>
      </c>
      <c r="B75" s="1"/>
      <c r="C75" s="1"/>
      <c r="D75" s="2"/>
      <c r="E75" s="1"/>
      <c r="F75" s="1"/>
      <c r="G75" s="1"/>
      <c r="H75" s="1"/>
      <c r="I75" s="1"/>
      <c r="J75" s="1"/>
      <c r="K75" s="1"/>
      <c r="M75" s="1"/>
    </row>
    <row r="76" spans="1:13" s="8" customFormat="1" ht="12.75">
      <c r="A76" s="1"/>
      <c r="B76" s="1"/>
      <c r="C76" s="1"/>
      <c r="D76" s="2"/>
      <c r="E76" s="1"/>
      <c r="F76" s="38"/>
      <c r="G76" s="39"/>
      <c r="I76" s="1"/>
      <c r="J76" s="1"/>
      <c r="K76" s="1"/>
      <c r="M76" s="1"/>
    </row>
    <row r="77" spans="1:13" s="8" customFormat="1" ht="12.75">
      <c r="A77" s="10" t="s">
        <v>1</v>
      </c>
      <c r="B77" s="1"/>
      <c r="C77" s="1"/>
      <c r="D77" s="2"/>
      <c r="E77" s="1"/>
      <c r="F77" s="40"/>
      <c r="G77" s="41"/>
      <c r="I77" s="1"/>
      <c r="J77" s="1"/>
      <c r="K77" s="1"/>
      <c r="M77" s="1"/>
    </row>
    <row r="78" spans="1:13" s="8" customFormat="1" ht="12.75">
      <c r="A78" s="10"/>
      <c r="B78" s="1"/>
      <c r="C78" s="1"/>
      <c r="D78" s="2"/>
      <c r="E78" s="1"/>
      <c r="F78" s="40"/>
      <c r="G78" s="41"/>
      <c r="I78" s="1"/>
      <c r="J78" s="1"/>
      <c r="K78" s="1"/>
      <c r="M78" s="1"/>
    </row>
    <row r="79" spans="1:13" s="8" customFormat="1" ht="12.75">
      <c r="A79" s="42" t="s">
        <v>42</v>
      </c>
      <c r="C79" s="37"/>
      <c r="D79" s="37"/>
      <c r="E79" s="37"/>
      <c r="F79" s="40"/>
      <c r="G79" s="41"/>
      <c r="M79" s="1"/>
    </row>
    <row r="80" spans="1:11" ht="12.75">
      <c r="A80" s="37"/>
      <c r="B80" s="37"/>
      <c r="C80" s="37"/>
      <c r="D80" s="37"/>
      <c r="E80" s="37"/>
      <c r="F80" s="43"/>
      <c r="G80" s="44"/>
      <c r="H80" s="45"/>
      <c r="I80" s="8"/>
      <c r="J80" s="8"/>
      <c r="K80" s="8"/>
    </row>
    <row r="81" spans="1:11" ht="12.75">
      <c r="A81" s="37"/>
      <c r="B81" s="37"/>
      <c r="C81" s="37"/>
      <c r="D81" s="37"/>
      <c r="E81" s="37"/>
      <c r="F81" s="43"/>
      <c r="G81" s="46"/>
      <c r="H81" s="47"/>
      <c r="I81" s="8"/>
      <c r="J81" s="8"/>
      <c r="K81" s="8"/>
    </row>
    <row r="82" spans="1:11" ht="12.75">
      <c r="A82" s="42" t="s">
        <v>43</v>
      </c>
      <c r="B82" s="37"/>
      <c r="C82" s="37"/>
      <c r="D82" s="37"/>
      <c r="E82" s="37"/>
      <c r="F82" s="48"/>
      <c r="G82" s="49"/>
      <c r="H82" s="47"/>
      <c r="I82" s="8"/>
      <c r="J82" s="8"/>
      <c r="K82" s="8"/>
    </row>
    <row r="83" spans="1:11" ht="12.75">
      <c r="A83" s="8"/>
      <c r="B83" s="8"/>
      <c r="C83" s="8"/>
      <c r="D83" s="9"/>
      <c r="E83" s="8"/>
      <c r="F83" s="8"/>
      <c r="G83" s="8"/>
      <c r="H83" s="8"/>
      <c r="I83" s="8"/>
      <c r="J83" s="8"/>
      <c r="K83" s="8"/>
    </row>
  </sheetData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Ministerie van Economische Zaken en Klimaat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Dijk, T. van (Thymen)</dc:creator>
  <cp:keywords/>
  <dc:description/>
  <cp:lastModifiedBy>Dijk, T. van (Thymen)</cp:lastModifiedBy>
  <dcterms:created xsi:type="dcterms:W3CDTF">2020-02-03T18:25:37Z</dcterms:created>
  <dcterms:modified xsi:type="dcterms:W3CDTF">2020-11-02T17:07:48Z</dcterms:modified>
  <cp:category/>
  <cp:version/>
  <cp:contentType/>
  <cp:contentStatus/>
</cp:coreProperties>
</file>