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441" yWindow="120" windowWidth="12120" windowHeight="8835" tabRatio="674" activeTab="0"/>
  </bookViews>
  <sheets>
    <sheet name="B.1 and B.2 Costs and Revenue" sheetId="1" r:id="rId1"/>
    <sheet name="B.1 Expenditure - individual" sheetId="2" r:id="rId2"/>
    <sheet name="B.1.1.a Internal Staff" sheetId="3" r:id="rId3"/>
    <sheet name="B.1.1.b Working days" sheetId="4" r:id="rId4"/>
    <sheet name="B.1.2.a Travel and subsistence " sheetId="5" r:id="rId5"/>
    <sheet name="B.1.2.b Equipment" sheetId="6" r:id="rId6"/>
    <sheet name="B.1.2.c Other expenditure" sheetId="7" r:id="rId7"/>
    <sheet name="B.1.3 Sub-contracting" sheetId="8" r:id="rId8"/>
  </sheets>
  <definedNames>
    <definedName name="_xlnm.Print_Area" localSheetId="0">'B.1 and B.2 Costs and Revenue'!$A$1:$O$34</definedName>
    <definedName name="_xlnm.Print_Area" localSheetId="1">'B.1 Expenditure - individual'!$A$1:$B$563</definedName>
    <definedName name="_xlnm.Print_Area" localSheetId="2">'B.1.1.a Internal Staff'!$A$1:$K$500</definedName>
    <definedName name="_xlnm.Print_Area" localSheetId="3">'B.1.1.b Working days'!$A$1:$G$682</definedName>
    <definedName name="_xlnm.Print_Area" localSheetId="4">'B.1.2.a Travel and subsistence '!$A$1:$L$444</definedName>
    <definedName name="_xlnm.Print_Area" localSheetId="5">'B.1.2.b Equipment'!$A$1:$J$356</definedName>
    <definedName name="_xlnm.Print_Area" localSheetId="7">'B.1.3 Sub-contracting'!$A$1:$E$681</definedName>
    <definedName name="Z_6C1E0460_DC24_405D_8FC7_B15FC9C7CD99_.wvu.PrintArea" localSheetId="1" hidden="1">'B.1 Expenditure - individual'!$B$7:$E$31</definedName>
    <definedName name="Z_F2BA6EC6_686B_4CE2_A3B6_BFC39BF3401E_.wvu.PrintArea" localSheetId="1" hidden="1">'B.1 Expenditure - individual'!$B$7:$F$31</definedName>
  </definedNames>
  <calcPr fullCalcOnLoad="1"/>
</workbook>
</file>

<file path=xl/comments6.xml><?xml version="1.0" encoding="utf-8"?>
<comments xmlns="http://schemas.openxmlformats.org/spreadsheetml/2006/main">
  <authors>
    <author>Fran?oise Devilliers</author>
  </authors>
  <commentList>
    <comment ref="J8" authorId="0">
      <text>
        <r>
          <rPr>
            <b/>
            <sz val="8"/>
            <rFont val="Tahoma"/>
            <family val="2"/>
          </rPr>
          <t>excl VAT</t>
        </r>
        <r>
          <rPr>
            <sz val="8"/>
            <rFont val="Tahoma"/>
            <family val="2"/>
          </rPr>
          <t xml:space="preserve">
</t>
        </r>
      </text>
    </comment>
    <comment ref="J9" authorId="0">
      <text>
        <r>
          <rPr>
            <b/>
            <sz val="8"/>
            <rFont val="Tahoma"/>
            <family val="2"/>
          </rPr>
          <t>excl VAT</t>
        </r>
        <r>
          <rPr>
            <sz val="8"/>
            <rFont val="Tahoma"/>
            <family val="2"/>
          </rPr>
          <t xml:space="preserve">
</t>
        </r>
      </text>
    </comment>
    <comment ref="J10" authorId="0">
      <text>
        <r>
          <rPr>
            <b/>
            <sz val="8"/>
            <rFont val="Tahoma"/>
            <family val="2"/>
          </rPr>
          <t>excl VAT</t>
        </r>
        <r>
          <rPr>
            <sz val="8"/>
            <rFont val="Tahoma"/>
            <family val="2"/>
          </rPr>
          <t xml:space="preserve">
</t>
        </r>
      </text>
    </comment>
    <comment ref="J11" authorId="0">
      <text>
        <r>
          <rPr>
            <b/>
            <sz val="8"/>
            <rFont val="Tahoma"/>
            <family val="2"/>
          </rPr>
          <t>excl VAT</t>
        </r>
        <r>
          <rPr>
            <sz val="8"/>
            <rFont val="Tahoma"/>
            <family val="2"/>
          </rPr>
          <t xml:space="preserve">
</t>
        </r>
      </text>
    </comment>
    <comment ref="J12" authorId="0">
      <text>
        <r>
          <rPr>
            <b/>
            <sz val="8"/>
            <rFont val="Tahoma"/>
            <family val="2"/>
          </rPr>
          <t>excl VAT</t>
        </r>
        <r>
          <rPr>
            <sz val="8"/>
            <rFont val="Tahoma"/>
            <family val="2"/>
          </rPr>
          <t xml:space="preserve">
</t>
        </r>
      </text>
    </comment>
    <comment ref="J28" authorId="0">
      <text>
        <r>
          <rPr>
            <b/>
            <sz val="8"/>
            <rFont val="Tahoma"/>
            <family val="2"/>
          </rPr>
          <t>excl VAT</t>
        </r>
        <r>
          <rPr>
            <sz val="8"/>
            <rFont val="Tahoma"/>
            <family val="2"/>
          </rPr>
          <t xml:space="preserve">
</t>
        </r>
      </text>
    </comment>
    <comment ref="J29" authorId="0">
      <text>
        <r>
          <rPr>
            <b/>
            <sz val="8"/>
            <rFont val="Tahoma"/>
            <family val="2"/>
          </rPr>
          <t>excl VAT</t>
        </r>
        <r>
          <rPr>
            <sz val="8"/>
            <rFont val="Tahoma"/>
            <family val="2"/>
          </rPr>
          <t xml:space="preserve">
</t>
        </r>
      </text>
    </comment>
    <comment ref="J30" authorId="0">
      <text>
        <r>
          <rPr>
            <b/>
            <sz val="8"/>
            <rFont val="Tahoma"/>
            <family val="2"/>
          </rPr>
          <t>excl VAT</t>
        </r>
        <r>
          <rPr>
            <sz val="8"/>
            <rFont val="Tahoma"/>
            <family val="2"/>
          </rPr>
          <t xml:space="preserve">
</t>
        </r>
      </text>
    </comment>
    <comment ref="J31" authorId="0">
      <text>
        <r>
          <rPr>
            <b/>
            <sz val="8"/>
            <rFont val="Tahoma"/>
            <family val="2"/>
          </rPr>
          <t>excl VAT</t>
        </r>
        <r>
          <rPr>
            <sz val="8"/>
            <rFont val="Tahoma"/>
            <family val="2"/>
          </rPr>
          <t xml:space="preserve">
</t>
        </r>
      </text>
    </comment>
    <comment ref="J32" authorId="0">
      <text>
        <r>
          <rPr>
            <b/>
            <sz val="8"/>
            <rFont val="Tahoma"/>
            <family val="2"/>
          </rPr>
          <t>excl VAT</t>
        </r>
        <r>
          <rPr>
            <sz val="8"/>
            <rFont val="Tahoma"/>
            <family val="2"/>
          </rPr>
          <t xml:space="preserve">
</t>
        </r>
      </text>
    </comment>
    <comment ref="J46" authorId="0">
      <text>
        <r>
          <rPr>
            <b/>
            <sz val="8"/>
            <rFont val="Tahoma"/>
            <family val="2"/>
          </rPr>
          <t>excl VAT</t>
        </r>
        <r>
          <rPr>
            <sz val="8"/>
            <rFont val="Tahoma"/>
            <family val="2"/>
          </rPr>
          <t xml:space="preserve">
</t>
        </r>
      </text>
    </comment>
    <comment ref="J47" authorId="0">
      <text>
        <r>
          <rPr>
            <b/>
            <sz val="8"/>
            <rFont val="Tahoma"/>
            <family val="2"/>
          </rPr>
          <t>excl VAT</t>
        </r>
        <r>
          <rPr>
            <sz val="8"/>
            <rFont val="Tahoma"/>
            <family val="2"/>
          </rPr>
          <t xml:space="preserve">
</t>
        </r>
      </text>
    </comment>
    <comment ref="J48" authorId="0">
      <text>
        <r>
          <rPr>
            <b/>
            <sz val="8"/>
            <rFont val="Tahoma"/>
            <family val="2"/>
          </rPr>
          <t>excl VAT</t>
        </r>
        <r>
          <rPr>
            <sz val="8"/>
            <rFont val="Tahoma"/>
            <family val="2"/>
          </rPr>
          <t xml:space="preserve">
</t>
        </r>
      </text>
    </comment>
    <comment ref="J49" authorId="0">
      <text>
        <r>
          <rPr>
            <b/>
            <sz val="8"/>
            <rFont val="Tahoma"/>
            <family val="2"/>
          </rPr>
          <t>excl VAT</t>
        </r>
        <r>
          <rPr>
            <sz val="8"/>
            <rFont val="Tahoma"/>
            <family val="2"/>
          </rPr>
          <t xml:space="preserve">
</t>
        </r>
      </text>
    </comment>
    <comment ref="J50" authorId="0">
      <text>
        <r>
          <rPr>
            <b/>
            <sz val="8"/>
            <rFont val="Tahoma"/>
            <family val="2"/>
          </rPr>
          <t>excl VAT</t>
        </r>
        <r>
          <rPr>
            <sz val="8"/>
            <rFont val="Tahoma"/>
            <family val="2"/>
          </rPr>
          <t xml:space="preserve">
</t>
        </r>
      </text>
    </comment>
    <comment ref="J64" authorId="0">
      <text>
        <r>
          <rPr>
            <b/>
            <sz val="8"/>
            <rFont val="Tahoma"/>
            <family val="2"/>
          </rPr>
          <t>excl VAT</t>
        </r>
        <r>
          <rPr>
            <sz val="8"/>
            <rFont val="Tahoma"/>
            <family val="2"/>
          </rPr>
          <t xml:space="preserve">
</t>
        </r>
      </text>
    </comment>
    <comment ref="J65" authorId="0">
      <text>
        <r>
          <rPr>
            <b/>
            <sz val="8"/>
            <rFont val="Tahoma"/>
            <family val="2"/>
          </rPr>
          <t>excl VAT</t>
        </r>
        <r>
          <rPr>
            <sz val="8"/>
            <rFont val="Tahoma"/>
            <family val="2"/>
          </rPr>
          <t xml:space="preserve">
</t>
        </r>
      </text>
    </comment>
    <comment ref="J66" authorId="0">
      <text>
        <r>
          <rPr>
            <b/>
            <sz val="8"/>
            <rFont val="Tahoma"/>
            <family val="2"/>
          </rPr>
          <t>excl VAT</t>
        </r>
        <r>
          <rPr>
            <sz val="8"/>
            <rFont val="Tahoma"/>
            <family val="2"/>
          </rPr>
          <t xml:space="preserve">
</t>
        </r>
      </text>
    </comment>
    <comment ref="J67" authorId="0">
      <text>
        <r>
          <rPr>
            <b/>
            <sz val="8"/>
            <rFont val="Tahoma"/>
            <family val="2"/>
          </rPr>
          <t>excl VAT</t>
        </r>
        <r>
          <rPr>
            <sz val="8"/>
            <rFont val="Tahoma"/>
            <family val="2"/>
          </rPr>
          <t xml:space="preserve">
</t>
        </r>
      </text>
    </comment>
    <comment ref="J68" authorId="0">
      <text>
        <r>
          <rPr>
            <b/>
            <sz val="8"/>
            <rFont val="Tahoma"/>
            <family val="2"/>
          </rPr>
          <t>excl VAT</t>
        </r>
        <r>
          <rPr>
            <sz val="8"/>
            <rFont val="Tahoma"/>
            <family val="2"/>
          </rPr>
          <t xml:space="preserve">
</t>
        </r>
      </text>
    </comment>
    <comment ref="J82" authorId="0">
      <text>
        <r>
          <rPr>
            <b/>
            <sz val="8"/>
            <rFont val="Tahoma"/>
            <family val="2"/>
          </rPr>
          <t>excl VAT</t>
        </r>
        <r>
          <rPr>
            <sz val="8"/>
            <rFont val="Tahoma"/>
            <family val="2"/>
          </rPr>
          <t xml:space="preserve">
</t>
        </r>
      </text>
    </comment>
    <comment ref="J83" authorId="0">
      <text>
        <r>
          <rPr>
            <b/>
            <sz val="8"/>
            <rFont val="Tahoma"/>
            <family val="2"/>
          </rPr>
          <t>excl VAT</t>
        </r>
        <r>
          <rPr>
            <sz val="8"/>
            <rFont val="Tahoma"/>
            <family val="2"/>
          </rPr>
          <t xml:space="preserve">
</t>
        </r>
      </text>
    </comment>
    <comment ref="J84" authorId="0">
      <text>
        <r>
          <rPr>
            <b/>
            <sz val="8"/>
            <rFont val="Tahoma"/>
            <family val="2"/>
          </rPr>
          <t>excl VAT</t>
        </r>
        <r>
          <rPr>
            <sz val="8"/>
            <rFont val="Tahoma"/>
            <family val="2"/>
          </rPr>
          <t xml:space="preserve">
</t>
        </r>
      </text>
    </comment>
    <comment ref="J85" authorId="0">
      <text>
        <r>
          <rPr>
            <b/>
            <sz val="8"/>
            <rFont val="Tahoma"/>
            <family val="2"/>
          </rPr>
          <t>excl VAT</t>
        </r>
        <r>
          <rPr>
            <sz val="8"/>
            <rFont val="Tahoma"/>
            <family val="2"/>
          </rPr>
          <t xml:space="preserve">
</t>
        </r>
      </text>
    </comment>
    <comment ref="J86" authorId="0">
      <text>
        <r>
          <rPr>
            <b/>
            <sz val="8"/>
            <rFont val="Tahoma"/>
            <family val="2"/>
          </rPr>
          <t>excl VAT</t>
        </r>
        <r>
          <rPr>
            <sz val="8"/>
            <rFont val="Tahoma"/>
            <family val="2"/>
          </rPr>
          <t xml:space="preserve">
</t>
        </r>
      </text>
    </comment>
    <comment ref="J100" authorId="0">
      <text>
        <r>
          <rPr>
            <b/>
            <sz val="8"/>
            <rFont val="Tahoma"/>
            <family val="2"/>
          </rPr>
          <t>excl VAT</t>
        </r>
        <r>
          <rPr>
            <sz val="8"/>
            <rFont val="Tahoma"/>
            <family val="2"/>
          </rPr>
          <t xml:space="preserve">
</t>
        </r>
      </text>
    </comment>
    <comment ref="J101" authorId="0">
      <text>
        <r>
          <rPr>
            <b/>
            <sz val="8"/>
            <rFont val="Tahoma"/>
            <family val="2"/>
          </rPr>
          <t>excl VAT</t>
        </r>
        <r>
          <rPr>
            <sz val="8"/>
            <rFont val="Tahoma"/>
            <family val="2"/>
          </rPr>
          <t xml:space="preserve">
</t>
        </r>
      </text>
    </comment>
    <comment ref="J102" authorId="0">
      <text>
        <r>
          <rPr>
            <b/>
            <sz val="8"/>
            <rFont val="Tahoma"/>
            <family val="2"/>
          </rPr>
          <t>excl VAT</t>
        </r>
        <r>
          <rPr>
            <sz val="8"/>
            <rFont val="Tahoma"/>
            <family val="2"/>
          </rPr>
          <t xml:space="preserve">
</t>
        </r>
      </text>
    </comment>
    <comment ref="J103" authorId="0">
      <text>
        <r>
          <rPr>
            <b/>
            <sz val="8"/>
            <rFont val="Tahoma"/>
            <family val="2"/>
          </rPr>
          <t>excl VAT</t>
        </r>
        <r>
          <rPr>
            <sz val="8"/>
            <rFont val="Tahoma"/>
            <family val="2"/>
          </rPr>
          <t xml:space="preserve">
</t>
        </r>
      </text>
    </comment>
    <comment ref="J104" authorId="0">
      <text>
        <r>
          <rPr>
            <b/>
            <sz val="8"/>
            <rFont val="Tahoma"/>
            <family val="2"/>
          </rPr>
          <t>excl VAT</t>
        </r>
        <r>
          <rPr>
            <sz val="8"/>
            <rFont val="Tahoma"/>
            <family val="2"/>
          </rPr>
          <t xml:space="preserve">
</t>
        </r>
      </text>
    </comment>
    <comment ref="J118" authorId="0">
      <text>
        <r>
          <rPr>
            <b/>
            <sz val="8"/>
            <rFont val="Tahoma"/>
            <family val="2"/>
          </rPr>
          <t>excl VAT</t>
        </r>
        <r>
          <rPr>
            <sz val="8"/>
            <rFont val="Tahoma"/>
            <family val="2"/>
          </rPr>
          <t xml:space="preserve">
</t>
        </r>
      </text>
    </comment>
    <comment ref="J119" authorId="0">
      <text>
        <r>
          <rPr>
            <b/>
            <sz val="8"/>
            <rFont val="Tahoma"/>
            <family val="2"/>
          </rPr>
          <t>excl VAT</t>
        </r>
        <r>
          <rPr>
            <sz val="8"/>
            <rFont val="Tahoma"/>
            <family val="2"/>
          </rPr>
          <t xml:space="preserve">
</t>
        </r>
      </text>
    </comment>
    <comment ref="J120" authorId="0">
      <text>
        <r>
          <rPr>
            <b/>
            <sz val="8"/>
            <rFont val="Tahoma"/>
            <family val="2"/>
          </rPr>
          <t>excl VAT</t>
        </r>
        <r>
          <rPr>
            <sz val="8"/>
            <rFont val="Tahoma"/>
            <family val="2"/>
          </rPr>
          <t xml:space="preserve">
</t>
        </r>
      </text>
    </comment>
    <comment ref="J121" authorId="0">
      <text>
        <r>
          <rPr>
            <b/>
            <sz val="8"/>
            <rFont val="Tahoma"/>
            <family val="2"/>
          </rPr>
          <t>excl VAT</t>
        </r>
        <r>
          <rPr>
            <sz val="8"/>
            <rFont val="Tahoma"/>
            <family val="2"/>
          </rPr>
          <t xml:space="preserve">
</t>
        </r>
      </text>
    </comment>
    <comment ref="J122" authorId="0">
      <text>
        <r>
          <rPr>
            <b/>
            <sz val="8"/>
            <rFont val="Tahoma"/>
            <family val="2"/>
          </rPr>
          <t>excl VAT</t>
        </r>
        <r>
          <rPr>
            <sz val="8"/>
            <rFont val="Tahoma"/>
            <family val="2"/>
          </rPr>
          <t xml:space="preserve">
</t>
        </r>
      </text>
    </comment>
    <comment ref="J134" authorId="0">
      <text>
        <r>
          <rPr>
            <b/>
            <sz val="8"/>
            <rFont val="Tahoma"/>
            <family val="2"/>
          </rPr>
          <t>excl VAT</t>
        </r>
        <r>
          <rPr>
            <sz val="8"/>
            <rFont val="Tahoma"/>
            <family val="2"/>
          </rPr>
          <t xml:space="preserve">
</t>
        </r>
      </text>
    </comment>
    <comment ref="J135" authorId="0">
      <text>
        <r>
          <rPr>
            <b/>
            <sz val="8"/>
            <rFont val="Tahoma"/>
            <family val="2"/>
          </rPr>
          <t>excl VAT</t>
        </r>
        <r>
          <rPr>
            <sz val="8"/>
            <rFont val="Tahoma"/>
            <family val="2"/>
          </rPr>
          <t xml:space="preserve">
</t>
        </r>
      </text>
    </comment>
    <comment ref="J136" authorId="0">
      <text>
        <r>
          <rPr>
            <b/>
            <sz val="8"/>
            <rFont val="Tahoma"/>
            <family val="2"/>
          </rPr>
          <t>excl VAT</t>
        </r>
        <r>
          <rPr>
            <sz val="8"/>
            <rFont val="Tahoma"/>
            <family val="2"/>
          </rPr>
          <t xml:space="preserve">
</t>
        </r>
      </text>
    </comment>
    <comment ref="J137" authorId="0">
      <text>
        <r>
          <rPr>
            <b/>
            <sz val="8"/>
            <rFont val="Tahoma"/>
            <family val="2"/>
          </rPr>
          <t>excl VAT</t>
        </r>
        <r>
          <rPr>
            <sz val="8"/>
            <rFont val="Tahoma"/>
            <family val="2"/>
          </rPr>
          <t xml:space="preserve">
</t>
        </r>
      </text>
    </comment>
    <comment ref="J138" authorId="0">
      <text>
        <r>
          <rPr>
            <b/>
            <sz val="8"/>
            <rFont val="Tahoma"/>
            <family val="2"/>
          </rPr>
          <t>excl VAT</t>
        </r>
        <r>
          <rPr>
            <sz val="8"/>
            <rFont val="Tahoma"/>
            <family val="2"/>
          </rPr>
          <t xml:space="preserve">
</t>
        </r>
      </text>
    </comment>
    <comment ref="J152" authorId="0">
      <text>
        <r>
          <rPr>
            <b/>
            <sz val="8"/>
            <rFont val="Tahoma"/>
            <family val="2"/>
          </rPr>
          <t>excl VAT</t>
        </r>
        <r>
          <rPr>
            <sz val="8"/>
            <rFont val="Tahoma"/>
            <family val="2"/>
          </rPr>
          <t xml:space="preserve">
</t>
        </r>
      </text>
    </comment>
    <comment ref="J153" authorId="0">
      <text>
        <r>
          <rPr>
            <b/>
            <sz val="8"/>
            <rFont val="Tahoma"/>
            <family val="2"/>
          </rPr>
          <t>excl VAT</t>
        </r>
        <r>
          <rPr>
            <sz val="8"/>
            <rFont val="Tahoma"/>
            <family val="2"/>
          </rPr>
          <t xml:space="preserve">
</t>
        </r>
      </text>
    </comment>
    <comment ref="J154" authorId="0">
      <text>
        <r>
          <rPr>
            <b/>
            <sz val="8"/>
            <rFont val="Tahoma"/>
            <family val="2"/>
          </rPr>
          <t>excl VAT</t>
        </r>
        <r>
          <rPr>
            <sz val="8"/>
            <rFont val="Tahoma"/>
            <family val="2"/>
          </rPr>
          <t xml:space="preserve">
</t>
        </r>
      </text>
    </comment>
    <comment ref="J155" authorId="0">
      <text>
        <r>
          <rPr>
            <b/>
            <sz val="8"/>
            <rFont val="Tahoma"/>
            <family val="2"/>
          </rPr>
          <t>excl VAT</t>
        </r>
        <r>
          <rPr>
            <sz val="8"/>
            <rFont val="Tahoma"/>
            <family val="2"/>
          </rPr>
          <t xml:space="preserve">
</t>
        </r>
      </text>
    </comment>
    <comment ref="J156" authorId="0">
      <text>
        <r>
          <rPr>
            <b/>
            <sz val="8"/>
            <rFont val="Tahoma"/>
            <family val="2"/>
          </rPr>
          <t>excl VAT</t>
        </r>
        <r>
          <rPr>
            <sz val="8"/>
            <rFont val="Tahoma"/>
            <family val="2"/>
          </rPr>
          <t xml:space="preserve">
</t>
        </r>
      </text>
    </comment>
    <comment ref="J170" authorId="0">
      <text>
        <r>
          <rPr>
            <b/>
            <sz val="8"/>
            <rFont val="Tahoma"/>
            <family val="2"/>
          </rPr>
          <t>excl VAT</t>
        </r>
        <r>
          <rPr>
            <sz val="8"/>
            <rFont val="Tahoma"/>
            <family val="2"/>
          </rPr>
          <t xml:space="preserve">
</t>
        </r>
      </text>
    </comment>
    <comment ref="J171" authorId="0">
      <text>
        <r>
          <rPr>
            <b/>
            <sz val="8"/>
            <rFont val="Tahoma"/>
            <family val="2"/>
          </rPr>
          <t>excl VAT</t>
        </r>
        <r>
          <rPr>
            <sz val="8"/>
            <rFont val="Tahoma"/>
            <family val="2"/>
          </rPr>
          <t xml:space="preserve">
</t>
        </r>
      </text>
    </comment>
    <comment ref="J172" authorId="0">
      <text>
        <r>
          <rPr>
            <b/>
            <sz val="8"/>
            <rFont val="Tahoma"/>
            <family val="2"/>
          </rPr>
          <t>excl VAT</t>
        </r>
        <r>
          <rPr>
            <sz val="8"/>
            <rFont val="Tahoma"/>
            <family val="2"/>
          </rPr>
          <t xml:space="preserve">
</t>
        </r>
      </text>
    </comment>
    <comment ref="J173" authorId="0">
      <text>
        <r>
          <rPr>
            <b/>
            <sz val="8"/>
            <rFont val="Tahoma"/>
            <family val="2"/>
          </rPr>
          <t>excl VAT</t>
        </r>
        <r>
          <rPr>
            <sz val="8"/>
            <rFont val="Tahoma"/>
            <family val="2"/>
          </rPr>
          <t xml:space="preserve">
</t>
        </r>
      </text>
    </comment>
    <comment ref="J174" authorId="0">
      <text>
        <r>
          <rPr>
            <b/>
            <sz val="8"/>
            <rFont val="Tahoma"/>
            <family val="2"/>
          </rPr>
          <t>excl VAT</t>
        </r>
        <r>
          <rPr>
            <sz val="8"/>
            <rFont val="Tahoma"/>
            <family val="2"/>
          </rPr>
          <t xml:space="preserve">
</t>
        </r>
      </text>
    </comment>
    <comment ref="J188" authorId="0">
      <text>
        <r>
          <rPr>
            <b/>
            <sz val="8"/>
            <rFont val="Tahoma"/>
            <family val="2"/>
          </rPr>
          <t>excl VAT</t>
        </r>
        <r>
          <rPr>
            <sz val="8"/>
            <rFont val="Tahoma"/>
            <family val="2"/>
          </rPr>
          <t xml:space="preserve">
</t>
        </r>
      </text>
    </comment>
    <comment ref="J189" authorId="0">
      <text>
        <r>
          <rPr>
            <b/>
            <sz val="8"/>
            <rFont val="Tahoma"/>
            <family val="2"/>
          </rPr>
          <t>excl VAT</t>
        </r>
        <r>
          <rPr>
            <sz val="8"/>
            <rFont val="Tahoma"/>
            <family val="2"/>
          </rPr>
          <t xml:space="preserve">
</t>
        </r>
      </text>
    </comment>
    <comment ref="J190" authorId="0">
      <text>
        <r>
          <rPr>
            <b/>
            <sz val="8"/>
            <rFont val="Tahoma"/>
            <family val="2"/>
          </rPr>
          <t>excl VAT</t>
        </r>
        <r>
          <rPr>
            <sz val="8"/>
            <rFont val="Tahoma"/>
            <family val="2"/>
          </rPr>
          <t xml:space="preserve">
</t>
        </r>
      </text>
    </comment>
    <comment ref="J191" authorId="0">
      <text>
        <r>
          <rPr>
            <b/>
            <sz val="8"/>
            <rFont val="Tahoma"/>
            <family val="2"/>
          </rPr>
          <t>excl VAT</t>
        </r>
        <r>
          <rPr>
            <sz val="8"/>
            <rFont val="Tahoma"/>
            <family val="2"/>
          </rPr>
          <t xml:space="preserve">
</t>
        </r>
      </text>
    </comment>
    <comment ref="J192" authorId="0">
      <text>
        <r>
          <rPr>
            <b/>
            <sz val="8"/>
            <rFont val="Tahoma"/>
            <family val="2"/>
          </rPr>
          <t>excl VAT</t>
        </r>
        <r>
          <rPr>
            <sz val="8"/>
            <rFont val="Tahoma"/>
            <family val="2"/>
          </rPr>
          <t xml:space="preserve">
</t>
        </r>
      </text>
    </comment>
    <comment ref="J206" authorId="0">
      <text>
        <r>
          <rPr>
            <b/>
            <sz val="8"/>
            <rFont val="Tahoma"/>
            <family val="2"/>
          </rPr>
          <t>excl VAT</t>
        </r>
        <r>
          <rPr>
            <sz val="8"/>
            <rFont val="Tahoma"/>
            <family val="2"/>
          </rPr>
          <t xml:space="preserve">
</t>
        </r>
      </text>
    </comment>
    <comment ref="J207" authorId="0">
      <text>
        <r>
          <rPr>
            <b/>
            <sz val="8"/>
            <rFont val="Tahoma"/>
            <family val="2"/>
          </rPr>
          <t>excl VAT</t>
        </r>
        <r>
          <rPr>
            <sz val="8"/>
            <rFont val="Tahoma"/>
            <family val="2"/>
          </rPr>
          <t xml:space="preserve">
</t>
        </r>
      </text>
    </comment>
    <comment ref="J208" authorId="0">
      <text>
        <r>
          <rPr>
            <b/>
            <sz val="8"/>
            <rFont val="Tahoma"/>
            <family val="2"/>
          </rPr>
          <t>excl VAT</t>
        </r>
        <r>
          <rPr>
            <sz val="8"/>
            <rFont val="Tahoma"/>
            <family val="2"/>
          </rPr>
          <t xml:space="preserve">
</t>
        </r>
      </text>
    </comment>
    <comment ref="J209" authorId="0">
      <text>
        <r>
          <rPr>
            <b/>
            <sz val="8"/>
            <rFont val="Tahoma"/>
            <family val="2"/>
          </rPr>
          <t>excl VAT</t>
        </r>
        <r>
          <rPr>
            <sz val="8"/>
            <rFont val="Tahoma"/>
            <family val="2"/>
          </rPr>
          <t xml:space="preserve">
</t>
        </r>
      </text>
    </comment>
    <comment ref="J210" authorId="0">
      <text>
        <r>
          <rPr>
            <b/>
            <sz val="8"/>
            <rFont val="Tahoma"/>
            <family val="2"/>
          </rPr>
          <t>excl VAT</t>
        </r>
        <r>
          <rPr>
            <sz val="8"/>
            <rFont val="Tahoma"/>
            <family val="2"/>
          </rPr>
          <t xml:space="preserve">
</t>
        </r>
      </text>
    </comment>
    <comment ref="J224" authorId="0">
      <text>
        <r>
          <rPr>
            <b/>
            <sz val="8"/>
            <rFont val="Tahoma"/>
            <family val="2"/>
          </rPr>
          <t>excl VAT</t>
        </r>
        <r>
          <rPr>
            <sz val="8"/>
            <rFont val="Tahoma"/>
            <family val="2"/>
          </rPr>
          <t xml:space="preserve">
</t>
        </r>
      </text>
    </comment>
    <comment ref="J225" authorId="0">
      <text>
        <r>
          <rPr>
            <b/>
            <sz val="8"/>
            <rFont val="Tahoma"/>
            <family val="2"/>
          </rPr>
          <t>excl VAT</t>
        </r>
        <r>
          <rPr>
            <sz val="8"/>
            <rFont val="Tahoma"/>
            <family val="2"/>
          </rPr>
          <t xml:space="preserve">
</t>
        </r>
      </text>
    </comment>
    <comment ref="J226" authorId="0">
      <text>
        <r>
          <rPr>
            <b/>
            <sz val="8"/>
            <rFont val="Tahoma"/>
            <family val="2"/>
          </rPr>
          <t>excl VAT</t>
        </r>
        <r>
          <rPr>
            <sz val="8"/>
            <rFont val="Tahoma"/>
            <family val="2"/>
          </rPr>
          <t xml:space="preserve">
</t>
        </r>
      </text>
    </comment>
    <comment ref="J227" authorId="0">
      <text>
        <r>
          <rPr>
            <b/>
            <sz val="8"/>
            <rFont val="Tahoma"/>
            <family val="2"/>
          </rPr>
          <t>excl VAT</t>
        </r>
        <r>
          <rPr>
            <sz val="8"/>
            <rFont val="Tahoma"/>
            <family val="2"/>
          </rPr>
          <t xml:space="preserve">
</t>
        </r>
      </text>
    </comment>
    <comment ref="J228" authorId="0">
      <text>
        <r>
          <rPr>
            <b/>
            <sz val="8"/>
            <rFont val="Tahoma"/>
            <family val="2"/>
          </rPr>
          <t>excl VAT</t>
        </r>
        <r>
          <rPr>
            <sz val="8"/>
            <rFont val="Tahoma"/>
            <family val="2"/>
          </rPr>
          <t xml:space="preserve">
</t>
        </r>
      </text>
    </comment>
    <comment ref="J242" authorId="0">
      <text>
        <r>
          <rPr>
            <b/>
            <sz val="8"/>
            <rFont val="Tahoma"/>
            <family val="2"/>
          </rPr>
          <t>excl VAT</t>
        </r>
        <r>
          <rPr>
            <sz val="8"/>
            <rFont val="Tahoma"/>
            <family val="2"/>
          </rPr>
          <t xml:space="preserve">
</t>
        </r>
      </text>
    </comment>
    <comment ref="J243" authorId="0">
      <text>
        <r>
          <rPr>
            <b/>
            <sz val="8"/>
            <rFont val="Tahoma"/>
            <family val="2"/>
          </rPr>
          <t>excl VAT</t>
        </r>
        <r>
          <rPr>
            <sz val="8"/>
            <rFont val="Tahoma"/>
            <family val="2"/>
          </rPr>
          <t xml:space="preserve">
</t>
        </r>
      </text>
    </comment>
    <comment ref="J244" authorId="0">
      <text>
        <r>
          <rPr>
            <b/>
            <sz val="8"/>
            <rFont val="Tahoma"/>
            <family val="2"/>
          </rPr>
          <t>excl VAT</t>
        </r>
        <r>
          <rPr>
            <sz val="8"/>
            <rFont val="Tahoma"/>
            <family val="2"/>
          </rPr>
          <t xml:space="preserve">
</t>
        </r>
      </text>
    </comment>
    <comment ref="J245" authorId="0">
      <text>
        <r>
          <rPr>
            <b/>
            <sz val="8"/>
            <rFont val="Tahoma"/>
            <family val="2"/>
          </rPr>
          <t>excl VAT</t>
        </r>
        <r>
          <rPr>
            <sz val="8"/>
            <rFont val="Tahoma"/>
            <family val="2"/>
          </rPr>
          <t xml:space="preserve">
</t>
        </r>
      </text>
    </comment>
    <comment ref="J246" authorId="0">
      <text>
        <r>
          <rPr>
            <b/>
            <sz val="8"/>
            <rFont val="Tahoma"/>
            <family val="2"/>
          </rPr>
          <t>excl VAT</t>
        </r>
        <r>
          <rPr>
            <sz val="8"/>
            <rFont val="Tahoma"/>
            <family val="2"/>
          </rPr>
          <t xml:space="preserve">
</t>
        </r>
      </text>
    </comment>
    <comment ref="J260" authorId="0">
      <text>
        <r>
          <rPr>
            <b/>
            <sz val="8"/>
            <rFont val="Tahoma"/>
            <family val="2"/>
          </rPr>
          <t>excl VAT</t>
        </r>
        <r>
          <rPr>
            <sz val="8"/>
            <rFont val="Tahoma"/>
            <family val="2"/>
          </rPr>
          <t xml:space="preserve">
</t>
        </r>
      </text>
    </comment>
    <comment ref="J261" authorId="0">
      <text>
        <r>
          <rPr>
            <b/>
            <sz val="8"/>
            <rFont val="Tahoma"/>
            <family val="2"/>
          </rPr>
          <t>excl VAT</t>
        </r>
        <r>
          <rPr>
            <sz val="8"/>
            <rFont val="Tahoma"/>
            <family val="2"/>
          </rPr>
          <t xml:space="preserve">
</t>
        </r>
      </text>
    </comment>
    <comment ref="J262" authorId="0">
      <text>
        <r>
          <rPr>
            <b/>
            <sz val="8"/>
            <rFont val="Tahoma"/>
            <family val="2"/>
          </rPr>
          <t>excl VAT</t>
        </r>
        <r>
          <rPr>
            <sz val="8"/>
            <rFont val="Tahoma"/>
            <family val="2"/>
          </rPr>
          <t xml:space="preserve">
</t>
        </r>
      </text>
    </comment>
    <comment ref="J263" authorId="0">
      <text>
        <r>
          <rPr>
            <b/>
            <sz val="8"/>
            <rFont val="Tahoma"/>
            <family val="2"/>
          </rPr>
          <t>excl VAT</t>
        </r>
        <r>
          <rPr>
            <sz val="8"/>
            <rFont val="Tahoma"/>
            <family val="2"/>
          </rPr>
          <t xml:space="preserve">
</t>
        </r>
      </text>
    </comment>
    <comment ref="J264" authorId="0">
      <text>
        <r>
          <rPr>
            <b/>
            <sz val="8"/>
            <rFont val="Tahoma"/>
            <family val="2"/>
          </rPr>
          <t>excl VAT</t>
        </r>
        <r>
          <rPr>
            <sz val="8"/>
            <rFont val="Tahoma"/>
            <family val="2"/>
          </rPr>
          <t xml:space="preserve">
</t>
        </r>
      </text>
    </comment>
    <comment ref="J278" authorId="0">
      <text>
        <r>
          <rPr>
            <b/>
            <sz val="8"/>
            <rFont val="Tahoma"/>
            <family val="2"/>
          </rPr>
          <t>excl VAT</t>
        </r>
        <r>
          <rPr>
            <sz val="8"/>
            <rFont val="Tahoma"/>
            <family val="2"/>
          </rPr>
          <t xml:space="preserve">
</t>
        </r>
      </text>
    </comment>
    <comment ref="J279" authorId="0">
      <text>
        <r>
          <rPr>
            <b/>
            <sz val="8"/>
            <rFont val="Tahoma"/>
            <family val="2"/>
          </rPr>
          <t>excl VAT</t>
        </r>
        <r>
          <rPr>
            <sz val="8"/>
            <rFont val="Tahoma"/>
            <family val="2"/>
          </rPr>
          <t xml:space="preserve">
</t>
        </r>
      </text>
    </comment>
    <comment ref="J280" authorId="0">
      <text>
        <r>
          <rPr>
            <b/>
            <sz val="8"/>
            <rFont val="Tahoma"/>
            <family val="2"/>
          </rPr>
          <t>excl VAT</t>
        </r>
        <r>
          <rPr>
            <sz val="8"/>
            <rFont val="Tahoma"/>
            <family val="2"/>
          </rPr>
          <t xml:space="preserve">
</t>
        </r>
      </text>
    </comment>
    <comment ref="J281" authorId="0">
      <text>
        <r>
          <rPr>
            <b/>
            <sz val="8"/>
            <rFont val="Tahoma"/>
            <family val="2"/>
          </rPr>
          <t>excl VAT</t>
        </r>
        <r>
          <rPr>
            <sz val="8"/>
            <rFont val="Tahoma"/>
            <family val="2"/>
          </rPr>
          <t xml:space="preserve">
</t>
        </r>
      </text>
    </comment>
    <comment ref="J282" authorId="0">
      <text>
        <r>
          <rPr>
            <b/>
            <sz val="8"/>
            <rFont val="Tahoma"/>
            <family val="2"/>
          </rPr>
          <t>excl VAT</t>
        </r>
        <r>
          <rPr>
            <sz val="8"/>
            <rFont val="Tahoma"/>
            <family val="2"/>
          </rPr>
          <t xml:space="preserve">
</t>
        </r>
      </text>
    </comment>
    <comment ref="J296" authorId="0">
      <text>
        <r>
          <rPr>
            <b/>
            <sz val="8"/>
            <rFont val="Tahoma"/>
            <family val="2"/>
          </rPr>
          <t>excl VAT</t>
        </r>
        <r>
          <rPr>
            <sz val="8"/>
            <rFont val="Tahoma"/>
            <family val="2"/>
          </rPr>
          <t xml:space="preserve">
</t>
        </r>
      </text>
    </comment>
    <comment ref="J297" authorId="0">
      <text>
        <r>
          <rPr>
            <b/>
            <sz val="8"/>
            <rFont val="Tahoma"/>
            <family val="2"/>
          </rPr>
          <t>excl VAT</t>
        </r>
        <r>
          <rPr>
            <sz val="8"/>
            <rFont val="Tahoma"/>
            <family val="2"/>
          </rPr>
          <t xml:space="preserve">
</t>
        </r>
      </text>
    </comment>
    <comment ref="J298" authorId="0">
      <text>
        <r>
          <rPr>
            <b/>
            <sz val="8"/>
            <rFont val="Tahoma"/>
            <family val="2"/>
          </rPr>
          <t>excl VAT</t>
        </r>
        <r>
          <rPr>
            <sz val="8"/>
            <rFont val="Tahoma"/>
            <family val="2"/>
          </rPr>
          <t xml:space="preserve">
</t>
        </r>
      </text>
    </comment>
    <comment ref="J299" authorId="0">
      <text>
        <r>
          <rPr>
            <b/>
            <sz val="8"/>
            <rFont val="Tahoma"/>
            <family val="2"/>
          </rPr>
          <t>excl VAT</t>
        </r>
        <r>
          <rPr>
            <sz val="8"/>
            <rFont val="Tahoma"/>
            <family val="2"/>
          </rPr>
          <t xml:space="preserve">
</t>
        </r>
      </text>
    </comment>
    <comment ref="J300" authorId="0">
      <text>
        <r>
          <rPr>
            <b/>
            <sz val="8"/>
            <rFont val="Tahoma"/>
            <family val="2"/>
          </rPr>
          <t>excl VAT</t>
        </r>
        <r>
          <rPr>
            <sz val="8"/>
            <rFont val="Tahoma"/>
            <family val="2"/>
          </rPr>
          <t xml:space="preserve">
</t>
        </r>
      </text>
    </comment>
    <comment ref="J314" authorId="0">
      <text>
        <r>
          <rPr>
            <b/>
            <sz val="8"/>
            <rFont val="Tahoma"/>
            <family val="2"/>
          </rPr>
          <t>excl VAT</t>
        </r>
        <r>
          <rPr>
            <sz val="8"/>
            <rFont val="Tahoma"/>
            <family val="2"/>
          </rPr>
          <t xml:space="preserve">
</t>
        </r>
      </text>
    </comment>
    <comment ref="J315" authorId="0">
      <text>
        <r>
          <rPr>
            <b/>
            <sz val="8"/>
            <rFont val="Tahoma"/>
            <family val="2"/>
          </rPr>
          <t>excl VAT</t>
        </r>
        <r>
          <rPr>
            <sz val="8"/>
            <rFont val="Tahoma"/>
            <family val="2"/>
          </rPr>
          <t xml:space="preserve">
</t>
        </r>
      </text>
    </comment>
    <comment ref="J316" authorId="0">
      <text>
        <r>
          <rPr>
            <b/>
            <sz val="8"/>
            <rFont val="Tahoma"/>
            <family val="2"/>
          </rPr>
          <t>excl VAT</t>
        </r>
        <r>
          <rPr>
            <sz val="8"/>
            <rFont val="Tahoma"/>
            <family val="2"/>
          </rPr>
          <t xml:space="preserve">
</t>
        </r>
      </text>
    </comment>
    <comment ref="J317" authorId="0">
      <text>
        <r>
          <rPr>
            <b/>
            <sz val="8"/>
            <rFont val="Tahoma"/>
            <family val="2"/>
          </rPr>
          <t>excl VAT</t>
        </r>
        <r>
          <rPr>
            <sz val="8"/>
            <rFont val="Tahoma"/>
            <family val="2"/>
          </rPr>
          <t xml:space="preserve">
</t>
        </r>
      </text>
    </comment>
    <comment ref="J318" authorId="0">
      <text>
        <r>
          <rPr>
            <b/>
            <sz val="8"/>
            <rFont val="Tahoma"/>
            <family val="2"/>
          </rPr>
          <t>excl VAT</t>
        </r>
        <r>
          <rPr>
            <sz val="8"/>
            <rFont val="Tahoma"/>
            <family val="2"/>
          </rPr>
          <t xml:space="preserve">
</t>
        </r>
      </text>
    </comment>
    <comment ref="J332" authorId="0">
      <text>
        <r>
          <rPr>
            <b/>
            <sz val="8"/>
            <rFont val="Tahoma"/>
            <family val="2"/>
          </rPr>
          <t>excl VAT</t>
        </r>
        <r>
          <rPr>
            <sz val="8"/>
            <rFont val="Tahoma"/>
            <family val="2"/>
          </rPr>
          <t xml:space="preserve">
</t>
        </r>
      </text>
    </comment>
    <comment ref="J333" authorId="0">
      <text>
        <r>
          <rPr>
            <b/>
            <sz val="8"/>
            <rFont val="Tahoma"/>
            <family val="2"/>
          </rPr>
          <t>excl VAT</t>
        </r>
        <r>
          <rPr>
            <sz val="8"/>
            <rFont val="Tahoma"/>
            <family val="2"/>
          </rPr>
          <t xml:space="preserve">
</t>
        </r>
      </text>
    </comment>
    <comment ref="J334" authorId="0">
      <text>
        <r>
          <rPr>
            <b/>
            <sz val="8"/>
            <rFont val="Tahoma"/>
            <family val="2"/>
          </rPr>
          <t>excl VAT</t>
        </r>
        <r>
          <rPr>
            <sz val="8"/>
            <rFont val="Tahoma"/>
            <family val="2"/>
          </rPr>
          <t xml:space="preserve">
</t>
        </r>
      </text>
    </comment>
    <comment ref="J335" authorId="0">
      <text>
        <r>
          <rPr>
            <b/>
            <sz val="8"/>
            <rFont val="Tahoma"/>
            <family val="2"/>
          </rPr>
          <t>excl VAT</t>
        </r>
        <r>
          <rPr>
            <sz val="8"/>
            <rFont val="Tahoma"/>
            <family val="2"/>
          </rPr>
          <t xml:space="preserve">
</t>
        </r>
      </text>
    </comment>
    <comment ref="J336" authorId="0">
      <text>
        <r>
          <rPr>
            <b/>
            <sz val="8"/>
            <rFont val="Tahoma"/>
            <family val="2"/>
          </rPr>
          <t>excl VAT</t>
        </r>
        <r>
          <rPr>
            <sz val="8"/>
            <rFont val="Tahoma"/>
            <family val="2"/>
          </rPr>
          <t xml:space="preserve">
</t>
        </r>
      </text>
    </comment>
    <comment ref="J350" authorId="0">
      <text>
        <r>
          <rPr>
            <b/>
            <sz val="8"/>
            <rFont val="Tahoma"/>
            <family val="2"/>
          </rPr>
          <t>excl VAT</t>
        </r>
        <r>
          <rPr>
            <sz val="8"/>
            <rFont val="Tahoma"/>
            <family val="2"/>
          </rPr>
          <t xml:space="preserve">
</t>
        </r>
      </text>
    </comment>
    <comment ref="J351" authorId="0">
      <text>
        <r>
          <rPr>
            <b/>
            <sz val="8"/>
            <rFont val="Tahoma"/>
            <family val="2"/>
          </rPr>
          <t>excl VAT</t>
        </r>
        <r>
          <rPr>
            <sz val="8"/>
            <rFont val="Tahoma"/>
            <family val="2"/>
          </rPr>
          <t xml:space="preserve">
</t>
        </r>
      </text>
    </comment>
    <comment ref="J352" authorId="0">
      <text>
        <r>
          <rPr>
            <b/>
            <sz val="8"/>
            <rFont val="Tahoma"/>
            <family val="2"/>
          </rPr>
          <t>excl VAT</t>
        </r>
        <r>
          <rPr>
            <sz val="8"/>
            <rFont val="Tahoma"/>
            <family val="2"/>
          </rPr>
          <t xml:space="preserve">
</t>
        </r>
      </text>
    </comment>
    <comment ref="J353" authorId="0">
      <text>
        <r>
          <rPr>
            <b/>
            <sz val="8"/>
            <rFont val="Tahoma"/>
            <family val="2"/>
          </rPr>
          <t>excl VAT</t>
        </r>
        <r>
          <rPr>
            <sz val="8"/>
            <rFont val="Tahoma"/>
            <family val="2"/>
          </rPr>
          <t xml:space="preserve">
</t>
        </r>
      </text>
    </comment>
    <comment ref="J354" authorId="0">
      <text>
        <r>
          <rPr>
            <b/>
            <sz val="8"/>
            <rFont val="Tahoma"/>
            <family val="2"/>
          </rPr>
          <t>excl VAT</t>
        </r>
        <r>
          <rPr>
            <sz val="8"/>
            <rFont val="Tahoma"/>
            <family val="2"/>
          </rPr>
          <t xml:space="preserve">
</t>
        </r>
      </text>
    </comment>
  </commentList>
</comments>
</file>

<file path=xl/sharedStrings.xml><?xml version="1.0" encoding="utf-8"?>
<sst xmlns="http://schemas.openxmlformats.org/spreadsheetml/2006/main" count="3288" uniqueCount="246">
  <si>
    <t># of units</t>
  </si>
  <si>
    <t>Name</t>
  </si>
  <si>
    <t>Costs</t>
  </si>
  <si>
    <t>(EUR)</t>
  </si>
  <si>
    <t>1.</t>
  </si>
  <si>
    <t>2.</t>
  </si>
  <si>
    <t>3.</t>
  </si>
  <si>
    <t>total</t>
  </si>
  <si>
    <t xml:space="preserve"> ** give indication of the different types and categories of resources (technical, administrative, etc.) and full detail of the related costs, by using a separate sheet.</t>
  </si>
  <si>
    <t xml:space="preserve">  * see rules in grant agreement and guide for submission</t>
  </si>
  <si>
    <t>Form B/1</t>
  </si>
  <si>
    <t>Form B/2</t>
  </si>
  <si>
    <t>Amount EUR</t>
  </si>
  <si>
    <t>TOTAL</t>
  </si>
  <si>
    <t>Total</t>
  </si>
  <si>
    <t>Total for contract 1</t>
  </si>
  <si>
    <t>Total for contract 2</t>
  </si>
  <si>
    <t>Total for contract 3</t>
  </si>
  <si>
    <t>The below text may be copied as many times as possible</t>
  </si>
  <si>
    <t>GRAND TOTAL</t>
  </si>
  <si>
    <t>N° docu-ment</t>
  </si>
  <si>
    <t>Expert Name</t>
  </si>
  <si>
    <t>Travel</t>
  </si>
  <si>
    <t>Dates</t>
  </si>
  <si>
    <t>Purpose</t>
  </si>
  <si>
    <t>Travel (in currency)</t>
  </si>
  <si>
    <t>Currency</t>
  </si>
  <si>
    <t>Travel
 EUR</t>
  </si>
  <si>
    <t>Mission costs
EUR</t>
  </si>
  <si>
    <t>example :
Mr John Smith</t>
  </si>
  <si>
    <t>London - Brussels -Londen</t>
  </si>
  <si>
    <t>29-31/03/2009</t>
  </si>
  <si>
    <t>Kick off meeting</t>
  </si>
  <si>
    <t>GBP</t>
  </si>
  <si>
    <t>N° supp. doc.</t>
  </si>
  <si>
    <t>Description equipment</t>
  </si>
  <si>
    <t>Cost in currency (*)</t>
  </si>
  <si>
    <t># months used for the project</t>
  </si>
  <si>
    <t>Depreciation         # months</t>
  </si>
  <si>
    <t>Total in charge for project in currency</t>
  </si>
  <si>
    <t>Example : Machine x</t>
  </si>
  <si>
    <t>Equipment must be written off in accordance with the tax and accounting rules which apply to the beneficiary. Only the portion of the equipment's depreciation corresponding to the duration of the action is eligible.</t>
  </si>
  <si>
    <t>EUR</t>
  </si>
  <si>
    <t>Total in currency (*)</t>
  </si>
  <si>
    <t>example: CD</t>
  </si>
  <si>
    <t>Indirect costs percentage</t>
  </si>
  <si>
    <t>Period</t>
  </si>
  <si>
    <t>Total salary costs in currency</t>
  </si>
  <si>
    <t>productive hours/days per year</t>
  </si>
  <si>
    <t>Costs for project in currency</t>
  </si>
  <si>
    <t>Curr.</t>
  </si>
  <si>
    <t>exchange rate</t>
  </si>
  <si>
    <t>Costs for project in €</t>
  </si>
  <si>
    <t>Example : ME</t>
  </si>
  <si>
    <t>01/05/2007 - 30/10/2007</t>
  </si>
  <si>
    <t>EURO</t>
  </si>
  <si>
    <t>Person - daily/hourly rate calculation</t>
  </si>
  <si>
    <t xml:space="preserve">Please use one sheet per staff member involved </t>
  </si>
  <si>
    <t>Organisation name :</t>
  </si>
  <si>
    <t>Expert's name :</t>
  </si>
  <si>
    <r>
      <t>Annual</t>
    </r>
    <r>
      <rPr>
        <sz val="11"/>
        <rFont val="Arial"/>
        <family val="2"/>
      </rPr>
      <t xml:space="preserve"> Gross salary</t>
    </r>
  </si>
  <si>
    <t>Total days in the year</t>
  </si>
  <si>
    <t>Week-end</t>
  </si>
  <si>
    <t xml:space="preserve">Other employer costs (ex group insurances) </t>
  </si>
  <si>
    <t>Annual holidays</t>
  </si>
  <si>
    <t>Total Salary (1+2+3+4)</t>
  </si>
  <si>
    <t>Statutory holidays</t>
  </si>
  <si>
    <t>Ilness/other</t>
  </si>
  <si>
    <t>Hours per day</t>
  </si>
  <si>
    <t>5/6</t>
  </si>
  <si>
    <t>Daily/hourly [1] rate</t>
  </si>
  <si>
    <t>[1] Please choose</t>
  </si>
  <si>
    <t>Organisation name : EXAMPLE</t>
  </si>
  <si>
    <t>Expert's name : ME</t>
  </si>
  <si>
    <r>
      <t>Annual</t>
    </r>
    <r>
      <rPr>
        <i/>
        <sz val="11"/>
        <rFont val="Arial"/>
        <family val="2"/>
      </rPr>
      <t xml:space="preserve"> Gross salary</t>
    </r>
  </si>
  <si>
    <t>Social security (if not included in 1)</t>
  </si>
  <si>
    <t>included in 1</t>
  </si>
  <si>
    <t>Employer charges (if not included in 2)</t>
  </si>
  <si>
    <t>Daily rate</t>
  </si>
  <si>
    <r>
      <t xml:space="preserve">- </t>
    </r>
    <r>
      <rPr>
        <b/>
        <sz val="10"/>
        <rFont val="Arial"/>
        <family val="2"/>
      </rPr>
      <t>Add as many sheets as necessary</t>
    </r>
    <r>
      <rPr>
        <sz val="10"/>
        <rFont val="Arial"/>
        <family val="2"/>
      </rPr>
      <t xml:space="preserve"> to have the monthly/hour rate calculated for each expert working on the project</t>
    </r>
  </si>
  <si>
    <t>1.2. Other costs</t>
  </si>
  <si>
    <t xml:space="preserve">1.3. Services subcontracted </t>
  </si>
  <si>
    <t>2.  Indirect costs***</t>
  </si>
  <si>
    <t>3. TOTAL ELIGIBLE  COSTS (1+2)</t>
  </si>
  <si>
    <t>Forward budget - Expenditure Summary Sheet</t>
  </si>
  <si>
    <t>1. Total direct costs (1.1+1.2+1.3)</t>
  </si>
  <si>
    <t>(see B.1.1.b)</t>
  </si>
  <si>
    <t>Hourly/Daily rate in currency (see B.1.1.b)</t>
  </si>
  <si>
    <t>Heading 1.1 - Personnel costs</t>
  </si>
  <si>
    <t xml:space="preserve">1.1 Beneficiary's own staff personnel costs ** </t>
  </si>
  <si>
    <t>Working days/hours [1] per year</t>
  </si>
  <si>
    <t xml:space="preserve">Working days/hours calculation </t>
  </si>
  <si>
    <t xml:space="preserve">Example of working days calculation </t>
  </si>
  <si>
    <t>Heading 1.2 - Travel and subsistence expenses necessary to implement the action</t>
  </si>
  <si>
    <t>Heading 1.2 - Equipment</t>
  </si>
  <si>
    <t>Name of Beneficiary 2</t>
  </si>
  <si>
    <t>Name of Beneficiary 3</t>
  </si>
  <si>
    <t>Name of Beneficiary 4</t>
  </si>
  <si>
    <t>Name of Beneficiary 5</t>
  </si>
  <si>
    <t>Name of Beneficiary 6</t>
  </si>
  <si>
    <t>Name of Beneficiary 7</t>
  </si>
  <si>
    <t>Name of Beneficiary 8</t>
  </si>
  <si>
    <t>Name of Beneficiary 9</t>
  </si>
  <si>
    <t>Name of Beneficiary 10</t>
  </si>
  <si>
    <t>Name of Beneficiary 11</t>
  </si>
  <si>
    <t>Name of Beneficiary 12</t>
  </si>
  <si>
    <t>Name of Beneficiary 13</t>
  </si>
  <si>
    <t>Name of Beneficiary 14</t>
  </si>
  <si>
    <t>Name of Beneficiary 15</t>
  </si>
  <si>
    <t>Name of Beneficiary 16</t>
  </si>
  <si>
    <t>Name of Beneficiary 17</t>
  </si>
  <si>
    <t>Name of Beneficiary 18</t>
  </si>
  <si>
    <t>Name of Beneficiary 19</t>
  </si>
  <si>
    <t>Name of Beneficiary 20</t>
  </si>
  <si>
    <t>Total Eligible costs</t>
  </si>
  <si>
    <t>Name of the Beneficiary 2:</t>
  </si>
  <si>
    <t>Name of the Beneficiary 3:</t>
  </si>
  <si>
    <t>Name of the Beneficiary 18:</t>
  </si>
  <si>
    <t>Summary sheet by beneficiary</t>
  </si>
  <si>
    <t>Percentage of eligible costs %</t>
  </si>
  <si>
    <t>Financing plan</t>
  </si>
  <si>
    <t xml:space="preserve">Expenditure </t>
  </si>
  <si>
    <t>Expenditure</t>
  </si>
  <si>
    <t>***in case of a flat rate max 7% of "1"</t>
  </si>
  <si>
    <t>1. Total direct costs (1.1 + 1.2 + 1.3)</t>
  </si>
  <si>
    <t>3. TOTAL ELIGIBLE  COSTS (1 + 2)</t>
  </si>
  <si>
    <t>Working days per year</t>
  </si>
  <si>
    <t>Working days</t>
  </si>
  <si>
    <t>Working hours</t>
  </si>
  <si>
    <t>- Please provide us with one table of working hours calculation by organisation</t>
  </si>
  <si>
    <t>working hours</t>
  </si>
  <si>
    <t>working days per year</t>
  </si>
  <si>
    <t>working days</t>
  </si>
  <si>
    <r>
      <t>Annual</t>
    </r>
    <r>
      <rPr>
        <i/>
        <sz val="11"/>
        <rFont val="Arial"/>
        <family val="2"/>
      </rPr>
      <t xml:space="preserve"> Gros+A640s salary</t>
    </r>
  </si>
  <si>
    <t xml:space="preserve">Total for the period    </t>
  </si>
  <si>
    <t>The numbers inserted in the various sheets are fictive numbers given as examples. They should be deleted before initialising your own budget</t>
  </si>
  <si>
    <t xml:space="preserve">Expert's name : </t>
  </si>
  <si>
    <t>Description procurement</t>
  </si>
  <si>
    <t>Name of Beneficiary 1 - Lead Applicant /Coordinator</t>
  </si>
  <si>
    <t>Heading 1.2 - Other expenditure and third party financing</t>
  </si>
  <si>
    <t>Heading 1.3 - SUB-CONTRACTING</t>
  </si>
  <si>
    <t>Name of Beneficiary 1 - Lead Applicant / Coordinator</t>
  </si>
  <si>
    <t>EC Contribution</t>
  </si>
  <si>
    <t xml:space="preserve">Forward budget </t>
  </si>
  <si>
    <t>Consolidated expenditure summary sheet</t>
  </si>
  <si>
    <t>Costs
(EUR)</t>
  </si>
  <si>
    <t xml:space="preserve">1.2.a - Travel and subsistence expenses </t>
  </si>
  <si>
    <t xml:space="preserve">1.2.b - Equipment </t>
  </si>
  <si>
    <t>EC Maximum contribution - Percentage</t>
  </si>
  <si>
    <t>EC Maximum contribution - Amount</t>
  </si>
  <si>
    <t>Beneficiary 1 (Coordinator)</t>
  </si>
  <si>
    <t>Beneficiary 2</t>
  </si>
  <si>
    <t>Beneficiary 3</t>
  </si>
  <si>
    <t>Beneficiary 4</t>
  </si>
  <si>
    <t>Beneficiary 5</t>
  </si>
  <si>
    <t>Beneficiary 6</t>
  </si>
  <si>
    <t>Beneficiary 7</t>
  </si>
  <si>
    <t>Beneficiary 8</t>
  </si>
  <si>
    <t>Beneficiary 9</t>
  </si>
  <si>
    <t>Beneficiary 10</t>
  </si>
  <si>
    <t>Beneficiary 11</t>
  </si>
  <si>
    <t>Beneficiary 12</t>
  </si>
  <si>
    <t>Beneficiary 13</t>
  </si>
  <si>
    <t>Beneficiary 14</t>
  </si>
  <si>
    <t>Beneficiary 15</t>
  </si>
  <si>
    <t>Beneficiary 16</t>
  </si>
  <si>
    <t>Beneficiary 17</t>
  </si>
  <si>
    <t>Beneficiary 18</t>
  </si>
  <si>
    <t>Beneficiary 19</t>
  </si>
  <si>
    <t>Beneficiary 20</t>
  </si>
  <si>
    <t>1.1 Beneficiaries' own staff personnel costs</t>
  </si>
  <si>
    <t>2.  Indirect costs</t>
  </si>
  <si>
    <t>Name of the Beneficiary 4:</t>
  </si>
  <si>
    <t>Name of the Beneficiary 5:</t>
  </si>
  <si>
    <t>Name of the Beneficiary 6:</t>
  </si>
  <si>
    <t>Name of the Beneficiary 7:</t>
  </si>
  <si>
    <t>Name of the Beneficiary 8:</t>
  </si>
  <si>
    <t>Name of the Beneficiary 9:</t>
  </si>
  <si>
    <t>Name of the Beneficiary 10:</t>
  </si>
  <si>
    <t>Name of the Beneficiary 11:</t>
  </si>
  <si>
    <t>Name of the Beneficiary 12:</t>
  </si>
  <si>
    <t>Name of the Beneficiary 13:</t>
  </si>
  <si>
    <t>Name of the Beneficiary 14:</t>
  </si>
  <si>
    <t>Name of the Beneficiary 15:</t>
  </si>
  <si>
    <t>Name of the Beneficiary 16:</t>
  </si>
  <si>
    <t>Name of the Beneficiary 17:</t>
  </si>
  <si>
    <t>Name of the Beneficiary 19:</t>
  </si>
  <si>
    <t>Name of the Beneficiary 20:</t>
  </si>
  <si>
    <t>Total:</t>
  </si>
  <si>
    <t>Consolidated costs</t>
  </si>
  <si>
    <t>checks</t>
  </si>
  <si>
    <t>Mission costs (in currency)</t>
  </si>
  <si>
    <t>Please use as many sheets as needed, copying this one. You may add or delete rows when necessary and, more generally, adapt this form to your own accountancy needs.</t>
  </si>
  <si>
    <t>Exchange rate (Currency/EUR)</t>
  </si>
  <si>
    <t>Total EUR</t>
  </si>
  <si>
    <t>You may add or delete rows when necessary, and more generally, adapt this form to your own accountancy method.</t>
  </si>
  <si>
    <t>Exchange rate (Currency /EUR)</t>
  </si>
  <si>
    <t>Total in EUR</t>
  </si>
  <si>
    <t>Rate of use</t>
  </si>
  <si>
    <t>Example : Machine A</t>
  </si>
  <si>
    <t>unit price (*) in currency</t>
  </si>
  <si>
    <t>exchange rate (Currency/EUR)</t>
  </si>
  <si>
    <t>Staff costs for project in EUR</t>
  </si>
  <si>
    <t>Name of Beneficiary 1
Lead Applicant/Coordinator:</t>
  </si>
  <si>
    <t>1.2.c - Other Expenditure &amp; financial support to 3rd parties</t>
  </si>
  <si>
    <t xml:space="preserve"> ** give indication of the different types and categories of resources (technical, administrative, etc.) and full detail of the related costs, by using the other sheets.</t>
  </si>
  <si>
    <t>***in case of a flat rate max 7% of "1. Total direct costs"</t>
  </si>
  <si>
    <t>REMINDER: The quality of the budgetary form has an impact on the evaluation of the proposal. The items in this budget should therefore be further detailed on the other sheets.</t>
  </si>
  <si>
    <t>Time for the project hours/days</t>
  </si>
  <si>
    <t>Please note that, at the end of the project, the Commission will ask supporting documents (salary slips or other social document of each staff member involved in the projet, declaration of social security, employer costs to the national authorities,...) in order to verify this person/day rate</t>
  </si>
  <si>
    <t xml:space="preserve">(*) Exclusive of VAT unless VAT is eligible in accordance with the grant agreement. The beneficiary certifies that the costs given above are necessary and exclusively related to the implementation of the action. </t>
  </si>
  <si>
    <t>Name of Beneficiary 1 Lead Applicant/Coordinator</t>
  </si>
  <si>
    <t>1.2.c - Other Expenditure &amp; fin. sup. to 3rd parties</t>
  </si>
  <si>
    <t>Input fields in yellow</t>
  </si>
  <si>
    <t>Total Cost</t>
  </si>
  <si>
    <t>Totals</t>
  </si>
  <si>
    <t>Summary Forward Budget for the action</t>
  </si>
  <si>
    <t>4. Financial contribution of the beneficiaries (own resources)</t>
  </si>
  <si>
    <t>Balance check total costs</t>
  </si>
  <si>
    <t xml:space="preserve"> </t>
  </si>
  <si>
    <t>TOTAL REVENUE COVERING TOTAL COST</t>
  </si>
  <si>
    <t>1. Requested EU grant</t>
  </si>
  <si>
    <t>I. Receipts</t>
  </si>
  <si>
    <t>II. Other sources of financing</t>
  </si>
  <si>
    <t>2. Income generated by the action</t>
  </si>
  <si>
    <r>
      <rPr>
        <vertAlign val="superscript"/>
        <sz val="10"/>
        <rFont val="Arial"/>
        <family val="2"/>
      </rPr>
      <t>1</t>
    </r>
    <r>
      <rPr>
        <sz val="10"/>
        <rFont val="Arial"/>
        <family val="2"/>
      </rPr>
      <t>) If applicable. Indicate here any costs for which no EU contribution is requested.</t>
    </r>
  </si>
  <si>
    <r>
      <rPr>
        <vertAlign val="superscript"/>
        <sz val="10"/>
        <rFont val="Arial"/>
        <family val="2"/>
      </rPr>
      <t>2</t>
    </r>
    <r>
      <rPr>
        <sz val="10"/>
        <rFont val="Arial"/>
        <family val="2"/>
      </rPr>
      <t>) A co-financing statement form B3 must be filled in for each contributor.</t>
    </r>
  </si>
  <si>
    <r>
      <rPr>
        <vertAlign val="superscript"/>
        <sz val="10"/>
        <rFont val="Arial"/>
        <family val="2"/>
      </rPr>
      <t>3</t>
    </r>
    <r>
      <rPr>
        <sz val="10"/>
        <rFont val="Arial"/>
        <family val="2"/>
      </rPr>
      <t xml:space="preserve">) If applicable. To be indicated only if you have identified other costs for which no EU contribution is requested </t>
    </r>
  </si>
  <si>
    <r>
      <t>Other costs of the action</t>
    </r>
    <r>
      <rPr>
        <b/>
        <vertAlign val="superscript"/>
        <sz val="10"/>
        <rFont val="Arial"/>
        <family val="2"/>
      </rPr>
      <t xml:space="preserve"> 1</t>
    </r>
    <r>
      <rPr>
        <b/>
        <sz val="10"/>
        <rFont val="Arial"/>
        <family val="2"/>
      </rPr>
      <t>)</t>
    </r>
  </si>
  <si>
    <t>Value of contributions in kind 2)</t>
  </si>
  <si>
    <r>
      <t xml:space="preserve">5. Financial contributions from 3rd parties for other costs of the action </t>
    </r>
    <r>
      <rPr>
        <b/>
        <vertAlign val="superscript"/>
        <sz val="10"/>
        <rFont val="Arial"/>
        <family val="2"/>
      </rPr>
      <t>2</t>
    </r>
    <r>
      <rPr>
        <b/>
        <sz val="10"/>
        <rFont val="Arial"/>
        <family val="2"/>
      </rPr>
      <t xml:space="preserve">) </t>
    </r>
    <r>
      <rPr>
        <b/>
        <vertAlign val="superscript"/>
        <sz val="10"/>
        <rFont val="Arial"/>
        <family val="2"/>
      </rPr>
      <t>3</t>
    </r>
    <r>
      <rPr>
        <b/>
        <sz val="10"/>
        <rFont val="Arial"/>
        <family val="2"/>
      </rPr>
      <t>)</t>
    </r>
  </si>
  <si>
    <r>
      <t xml:space="preserve">3. Financial contributions from 3rd parties earmarked to the eligible costs </t>
    </r>
    <r>
      <rPr>
        <b/>
        <vertAlign val="superscript"/>
        <sz val="10"/>
        <rFont val="Arial"/>
        <family val="2"/>
      </rPr>
      <t>2</t>
    </r>
    <r>
      <rPr>
        <b/>
        <sz val="10"/>
        <rFont val="Arial"/>
        <family val="2"/>
      </rPr>
      <t>)</t>
    </r>
  </si>
  <si>
    <t xml:space="preserve">(*) Exclusive of VAT unless VAT is eligible in accordance with the grant agreement. The beneficiary certifies that the costs given above are necessary and related to the implementation of the action for the percentage indicated. </t>
  </si>
  <si>
    <t>Yes/no</t>
  </si>
  <si>
    <t>1. Contractor's Name</t>
  </si>
  <si>
    <t>2. Tasks subcontracted</t>
  </si>
  <si>
    <t>Total estimated costs for the contractor</t>
  </si>
  <si>
    <t>Estimated cost per day in EUR *)</t>
  </si>
  <si>
    <t>N° of days foreseen *)</t>
  </si>
  <si>
    <t>*) for contracts on the basis of a consultancy fee</t>
  </si>
  <si>
    <t xml:space="preserve">Note that the beneficiary has to have the necessary capacity to perform the project. Subcontracting refers to the externalisation of specific tasks or activities which form part of the action. Only a limited part of the action can be subcontracted. </t>
  </si>
  <si>
    <t>3. Tasks explicitely mentioned as subcontracted in the Description of Work?</t>
  </si>
  <si>
    <t>4. Contract has been procured on the basis of best value for money / in accordance with the applicable procurement rules?</t>
  </si>
  <si>
    <t>5. Is there a personal link between the contractor's owner, shareholder or manager and one of the applicants or their affiliates?</t>
  </si>
  <si>
    <t>6. If "Yes" under point 5. please specify relationship</t>
  </si>
  <si>
    <t>DG GROW</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</si>
</sst>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 #,##0_);_(* \(#,##0\);_(* &quot;-&quot;_);_(@_)"/>
    <numFmt numFmtId="184" formatCode="_(&quot;kr&quot;\ * #,##0.00_);_(&quot;kr&quot;\ * \(#,##0.00\);_(&quot;kr&quot;\ * &quot;-&quot;??_);_(@_)"/>
    <numFmt numFmtId="185" formatCode="_(* #,##0.00_);_(* \(#,##0.00\);_(* &quot;-&quot;??_);_(@_)"/>
    <numFmt numFmtId="186" formatCode="#,##0\ &quot;FB&quot;;\-#,##0\ &quot;FB&quot;"/>
    <numFmt numFmtId="187" formatCode="#,##0\ &quot;FB&quot;;[Red]\-#,##0\ &quot;FB&quot;"/>
    <numFmt numFmtId="188" formatCode="#,##0.00\ &quot;FB&quot;;\-#,##0.00\ &quot;FB&quot;"/>
    <numFmt numFmtId="189" formatCode="#,##0.00\ &quot;FB&quot;;[Red]\-#,##0.00\ &quot;FB&quot;"/>
    <numFmt numFmtId="190" formatCode="_-* #,##0\ &quot;FB&quot;_-;\-* #,##0\ &quot;FB&quot;_-;_-* &quot;-&quot;\ &quot;FB&quot;_-;_-@_-"/>
    <numFmt numFmtId="191" formatCode="_-* #,##0\ _F_B_-;\-* #,##0\ _F_B_-;_-* &quot;-&quot;\ _F_B_-;_-@_-"/>
    <numFmt numFmtId="192" formatCode="_-* #,##0.00\ &quot;FB&quot;_-;\-* #,##0.00\ &quot;FB&quot;_-;_-* &quot;-&quot;??\ &quot;FB&quot;_-;_-@_-"/>
    <numFmt numFmtId="193" formatCode="_-* #,##0.00\ _F_B_-;\-* #,##0.00\ _F_B_-;_-* &quot;-&quot;??\ _F_B_-;_-@_-"/>
    <numFmt numFmtId="194" formatCode="&quot;Yes&quot;;&quot;Yes&quot;;&quot;No&quot;"/>
    <numFmt numFmtId="195" formatCode="&quot;True&quot;;&quot;True&quot;;&quot;False&quot;"/>
    <numFmt numFmtId="196" formatCode="&quot;On&quot;;&quot;On&quot;;&quot;Off&quot;"/>
    <numFmt numFmtId="197" formatCode="[$€-2]\ #,##0.00_);[Red]\([$€-2]\ #,##0.00\)"/>
    <numFmt numFmtId="198" formatCode="0.00000"/>
    <numFmt numFmtId="199" formatCode="[$-80C]dddd\ d\ mmmm\ yyyy"/>
    <numFmt numFmtId="200" formatCode="0.00000000000000"/>
    <numFmt numFmtId="201" formatCode="#,##0.000000000"/>
    <numFmt numFmtId="202" formatCode="#,##0.0000000000"/>
    <numFmt numFmtId="203" formatCode="#,##0.000"/>
    <numFmt numFmtId="204" formatCode="#,##0.00_ ;[Red]\-#,##0.00\ "/>
    <numFmt numFmtId="205" formatCode="#,##0.00000000000_ ;[Red]\-#,##0.00000000000\ "/>
    <numFmt numFmtId="206" formatCode="0.0%"/>
  </numFmts>
  <fonts count="78">
    <font>
      <sz val="10"/>
      <name val="Arial"/>
      <family val="0"/>
    </font>
    <font>
      <b/>
      <sz val="10"/>
      <name val="Arial"/>
      <family val="2"/>
    </font>
    <font>
      <i/>
      <sz val="10"/>
      <name val="Arial"/>
      <family val="2"/>
    </font>
    <font>
      <b/>
      <i/>
      <sz val="10"/>
      <name val="Arial"/>
      <family val="2"/>
    </font>
    <font>
      <b/>
      <sz val="12"/>
      <name val="Arial"/>
      <family val="2"/>
    </font>
    <font>
      <u val="single"/>
      <sz val="10"/>
      <color indexed="12"/>
      <name val="Arial"/>
      <family val="2"/>
    </font>
    <font>
      <u val="single"/>
      <sz val="10"/>
      <color indexed="36"/>
      <name val="Arial"/>
      <family val="2"/>
    </font>
    <font>
      <i/>
      <sz val="8"/>
      <name val="Arial"/>
      <family val="2"/>
    </font>
    <font>
      <sz val="8"/>
      <name val="Arial"/>
      <family val="2"/>
    </font>
    <font>
      <i/>
      <sz val="10"/>
      <color indexed="10"/>
      <name val="Arial"/>
      <family val="2"/>
    </font>
    <font>
      <b/>
      <sz val="14"/>
      <name val="Arial"/>
      <family val="2"/>
    </font>
    <font>
      <b/>
      <i/>
      <sz val="12"/>
      <name val="Arial"/>
      <family val="2"/>
    </font>
    <font>
      <b/>
      <i/>
      <sz val="8"/>
      <name val="Arial"/>
      <family val="2"/>
    </font>
    <font>
      <b/>
      <i/>
      <sz val="10"/>
      <color indexed="58"/>
      <name val="Arial"/>
      <family val="2"/>
    </font>
    <font>
      <i/>
      <sz val="8"/>
      <color indexed="21"/>
      <name val="Arial"/>
      <family val="2"/>
    </font>
    <font>
      <b/>
      <sz val="10"/>
      <color indexed="8"/>
      <name val="Arial"/>
      <family val="2"/>
    </font>
    <font>
      <sz val="10"/>
      <color indexed="8"/>
      <name val="Arial"/>
      <family val="2"/>
    </font>
    <font>
      <b/>
      <sz val="11"/>
      <name val="Arial"/>
      <family val="2"/>
    </font>
    <font>
      <b/>
      <i/>
      <sz val="10"/>
      <color indexed="8"/>
      <name val="Arial"/>
      <family val="2"/>
    </font>
    <font>
      <b/>
      <i/>
      <sz val="9"/>
      <name val="Times New Roman"/>
      <family val="1"/>
    </font>
    <font>
      <b/>
      <i/>
      <sz val="9"/>
      <color indexed="58"/>
      <name val="Times New Roman"/>
      <family val="1"/>
    </font>
    <font>
      <sz val="8"/>
      <name val="Times New Roman"/>
      <family val="1"/>
    </font>
    <font>
      <b/>
      <sz val="8"/>
      <name val="Tahoma"/>
      <family val="2"/>
    </font>
    <font>
      <sz val="8"/>
      <name val="Tahoma"/>
      <family val="2"/>
    </font>
    <font>
      <sz val="12"/>
      <name val="Arial"/>
      <family val="2"/>
    </font>
    <font>
      <b/>
      <sz val="10"/>
      <color indexed="18"/>
      <name val="Arial"/>
      <family val="2"/>
    </font>
    <font>
      <b/>
      <i/>
      <sz val="8"/>
      <color indexed="10"/>
      <name val="Arial"/>
      <family val="2"/>
    </font>
    <font>
      <b/>
      <u val="single"/>
      <sz val="11"/>
      <name val="Arial"/>
      <family val="2"/>
    </font>
    <font>
      <sz val="11"/>
      <name val="Arial"/>
      <family val="2"/>
    </font>
    <font>
      <b/>
      <u val="single"/>
      <sz val="10"/>
      <name val="Arial"/>
      <family val="2"/>
    </font>
    <font>
      <b/>
      <sz val="13"/>
      <name val="Arial"/>
      <family val="2"/>
    </font>
    <font>
      <b/>
      <i/>
      <u val="single"/>
      <sz val="12"/>
      <name val="Arial"/>
      <family val="2"/>
    </font>
    <font>
      <b/>
      <i/>
      <u val="single"/>
      <sz val="10"/>
      <name val="Arial"/>
      <family val="2"/>
    </font>
    <font>
      <i/>
      <sz val="11"/>
      <name val="Arial"/>
      <family val="2"/>
    </font>
    <font>
      <b/>
      <i/>
      <sz val="11"/>
      <name val="Arial"/>
      <family val="2"/>
    </font>
    <font>
      <i/>
      <sz val="12"/>
      <name val="Arial"/>
      <family val="2"/>
    </font>
    <font>
      <b/>
      <i/>
      <sz val="14"/>
      <name val="Arial"/>
      <family val="2"/>
    </font>
    <font>
      <sz val="14"/>
      <name val="Arial"/>
      <family val="2"/>
    </font>
    <font>
      <b/>
      <i/>
      <sz val="10"/>
      <color indexed="12"/>
      <name val="Arial"/>
      <family val="2"/>
    </font>
    <font>
      <vertAlign val="superscript"/>
      <sz val="10"/>
      <name val="Arial"/>
      <family val="2"/>
    </font>
    <font>
      <b/>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8"/>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31"/>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47"/>
        <bgColor indexed="64"/>
      </patternFill>
    </fill>
    <fill>
      <patternFill patternType="solid">
        <fgColor indexed="9"/>
        <bgColor indexed="64"/>
      </patternFill>
    </fill>
    <fill>
      <patternFill patternType="solid">
        <fgColor rgb="FFFFFF00"/>
        <bgColor indexed="64"/>
      </patternFill>
    </fill>
    <fill>
      <patternFill patternType="solid">
        <fgColor theme="0" tint="-0.24997000396251678"/>
        <bgColor indexed="64"/>
      </patternFill>
    </fill>
    <fill>
      <patternFill patternType="solid">
        <fgColor indexed="13"/>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medium"/>
      <top style="medium"/>
      <bottom style="medium"/>
    </border>
    <border>
      <left style="thin"/>
      <right style="thin"/>
      <top style="medium"/>
      <bottom style="thin"/>
    </border>
    <border>
      <left style="thin"/>
      <right>
        <color indexed="63"/>
      </right>
      <top style="medium"/>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style="thin"/>
      <right style="thin"/>
      <top style="thin"/>
      <bottom>
        <color indexed="63"/>
      </bottom>
    </border>
    <border>
      <left style="thin"/>
      <right style="thin"/>
      <top>
        <color indexed="63"/>
      </top>
      <bottom style="thin"/>
    </border>
    <border>
      <left style="medium"/>
      <right style="thin"/>
      <top style="medium"/>
      <bottom style="thin"/>
    </border>
    <border>
      <left style="double"/>
      <right>
        <color indexed="63"/>
      </right>
      <top>
        <color indexed="63"/>
      </top>
      <bottom>
        <color indexed="63"/>
      </bottom>
    </border>
    <border>
      <left>
        <color indexed="63"/>
      </left>
      <right style="medium"/>
      <top>
        <color indexed="63"/>
      </top>
      <bottom>
        <color indexed="63"/>
      </bottom>
    </border>
    <border>
      <left style="thin"/>
      <right style="thin"/>
      <top style="medium"/>
      <bottom style="medium"/>
    </border>
    <border>
      <left style="thin"/>
      <right style="double"/>
      <top style="double"/>
      <bottom style="double"/>
    </border>
    <border>
      <left style="medium"/>
      <right>
        <color indexed="63"/>
      </right>
      <top style="thin"/>
      <bottom style="thin"/>
    </border>
    <border>
      <left>
        <color indexed="63"/>
      </left>
      <right style="thin"/>
      <top style="thin"/>
      <bottom style="thin"/>
    </border>
    <border>
      <left style="medium"/>
      <right>
        <color indexed="63"/>
      </right>
      <top style="double"/>
      <bottom style="double"/>
    </border>
    <border>
      <left>
        <color indexed="63"/>
      </left>
      <right style="thin"/>
      <top style="double"/>
      <bottom style="double"/>
    </border>
    <border>
      <left style="medium"/>
      <right>
        <color indexed="63"/>
      </right>
      <top style="double"/>
      <bottom style="thin"/>
    </border>
    <border>
      <left>
        <color indexed="63"/>
      </left>
      <right>
        <color indexed="63"/>
      </right>
      <top style="double"/>
      <bottom style="thin"/>
    </border>
    <border>
      <left style="medium"/>
      <right>
        <color indexed="63"/>
      </right>
      <top style="thin"/>
      <bottom style="medium"/>
    </border>
    <border>
      <left style="double"/>
      <right>
        <color indexed="63"/>
      </right>
      <top style="double"/>
      <bottom style="double"/>
    </border>
    <border>
      <left style="thin"/>
      <right style="thin"/>
      <top style="double"/>
      <bottom style="double"/>
    </border>
    <border>
      <left>
        <color indexed="63"/>
      </left>
      <right>
        <color indexed="63"/>
      </right>
      <top style="double"/>
      <bottom>
        <color indexed="63"/>
      </bottom>
    </border>
    <border>
      <left style="medium"/>
      <right style="double"/>
      <top style="medium"/>
      <bottom style="double"/>
    </border>
    <border>
      <left style="double"/>
      <right style="medium"/>
      <top style="medium"/>
      <bottom style="double"/>
    </border>
    <border>
      <left style="thin"/>
      <right style="medium"/>
      <top>
        <color indexed="63"/>
      </top>
      <bottom>
        <color indexed="63"/>
      </bottom>
    </border>
    <border>
      <left style="medium"/>
      <right>
        <color indexed="63"/>
      </right>
      <top>
        <color indexed="63"/>
      </top>
      <bottom style="thin"/>
    </border>
    <border>
      <left style="thin"/>
      <right style="medium"/>
      <top>
        <color indexed="63"/>
      </top>
      <bottom style="thin"/>
    </border>
    <border>
      <left style="thin"/>
      <right style="medium"/>
      <top style="thin"/>
      <bottom style="medium"/>
    </border>
    <border>
      <left style="thin"/>
      <right style="medium"/>
      <top style="medium"/>
      <bottom style="medium"/>
    </border>
    <border>
      <left style="medium"/>
      <right>
        <color indexed="63"/>
      </right>
      <top style="medium"/>
      <bottom style="thin"/>
    </border>
    <border>
      <left style="thin"/>
      <right style="medium"/>
      <top style="medium"/>
      <bottom style="thin"/>
    </border>
    <border>
      <left style="medium"/>
      <right style="thin"/>
      <top style="thin"/>
      <bottom style="medium"/>
    </border>
    <border>
      <left style="double"/>
      <right style="double"/>
      <top style="double"/>
      <bottom style="double"/>
    </border>
    <border>
      <left style="medium"/>
      <right>
        <color indexed="63"/>
      </right>
      <top style="medium"/>
      <bottom>
        <color indexed="63"/>
      </bottom>
    </border>
    <border>
      <left style="thin"/>
      <right style="thin"/>
      <top style="thin"/>
      <bottom style="medium"/>
    </border>
    <border>
      <left style="thin"/>
      <right style="medium"/>
      <top style="thin"/>
      <bottom>
        <color indexed="63"/>
      </bottom>
    </border>
    <border>
      <left style="thin"/>
      <right style="medium"/>
      <top style="double"/>
      <bottom style="double"/>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style="medium"/>
      <bottom style="thin"/>
    </border>
    <border>
      <left>
        <color indexed="63"/>
      </left>
      <right>
        <color indexed="63"/>
      </right>
      <top>
        <color indexed="63"/>
      </top>
      <bottom style="double"/>
    </border>
    <border>
      <left>
        <color indexed="63"/>
      </left>
      <right>
        <color indexed="63"/>
      </right>
      <top style="thin"/>
      <bottom style="double"/>
    </border>
    <border>
      <left style="medium"/>
      <right style="thin"/>
      <top style="medium"/>
      <bottom style="medium"/>
    </border>
    <border>
      <left style="thin"/>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style="thin"/>
      <top>
        <color indexed="63"/>
      </top>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color indexed="63"/>
      </left>
      <right style="medium"/>
      <top style="thin"/>
      <bottom>
        <color indexed="63"/>
      </bottom>
    </border>
    <border>
      <left>
        <color indexed="63"/>
      </left>
      <right style="medium"/>
      <top style="double"/>
      <bottom style="double"/>
    </border>
    <border>
      <left>
        <color indexed="63"/>
      </left>
      <right style="double"/>
      <top style="double"/>
      <bottom style="double"/>
    </border>
    <border>
      <left style="medium"/>
      <right>
        <color indexed="63"/>
      </right>
      <top>
        <color indexed="63"/>
      </top>
      <bottom style="double"/>
    </border>
    <border>
      <left>
        <color indexed="63"/>
      </left>
      <right style="thin"/>
      <top>
        <color indexed="63"/>
      </top>
      <bottom style="double"/>
    </border>
    <border>
      <left style="medium"/>
      <right>
        <color indexed="63"/>
      </right>
      <top style="medium"/>
      <bottom style="double"/>
    </border>
    <border>
      <left>
        <color indexed="63"/>
      </left>
      <right style="medium"/>
      <top style="medium"/>
      <bottom style="double"/>
    </border>
    <border>
      <left>
        <color indexed="63"/>
      </left>
      <right>
        <color indexed="63"/>
      </right>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0" applyNumberFormat="0" applyBorder="0" applyAlignment="0" applyProtection="0"/>
    <xf numFmtId="0" fontId="62" fillId="27" borderId="1" applyNumberFormat="0" applyAlignment="0" applyProtection="0"/>
    <xf numFmtId="0" fontId="63" fillId="28"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64" fillId="0" borderId="0" applyNumberFormat="0" applyFill="0" applyBorder="0" applyAlignment="0" applyProtection="0"/>
    <xf numFmtId="0" fontId="6" fillId="0" borderId="0" applyNumberFormat="0" applyFill="0" applyBorder="0" applyAlignment="0" applyProtection="0"/>
    <xf numFmtId="0" fontId="65" fillId="29" borderId="0" applyNumberFormat="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5" fillId="0" borderId="0" applyNumberFormat="0" applyFill="0" applyBorder="0" applyAlignment="0" applyProtection="0"/>
    <xf numFmtId="0" fontId="69" fillId="30" borderId="1" applyNumberFormat="0" applyAlignment="0" applyProtection="0"/>
    <xf numFmtId="0" fontId="70" fillId="0" borderId="6" applyNumberFormat="0" applyFill="0" applyAlignment="0" applyProtection="0"/>
    <xf numFmtId="0" fontId="71" fillId="31" borderId="0" applyNumberFormat="0" applyBorder="0" applyAlignment="0" applyProtection="0"/>
    <xf numFmtId="0" fontId="0" fillId="32" borderId="7" applyNumberFormat="0" applyFont="0" applyAlignment="0" applyProtection="0"/>
    <xf numFmtId="0" fontId="72" fillId="27" borderId="8" applyNumberFormat="0" applyAlignment="0" applyProtection="0"/>
    <xf numFmtId="9" fontId="0" fillId="0" borderId="0" applyFont="0" applyFill="0" applyBorder="0" applyAlignment="0" applyProtection="0"/>
    <xf numFmtId="0" fontId="73" fillId="0" borderId="0" applyNumberFormat="0" applyFill="0" applyBorder="0" applyAlignment="0" applyProtection="0"/>
    <xf numFmtId="0" fontId="74" fillId="0" borderId="9" applyNumberFormat="0" applyFill="0" applyAlignment="0" applyProtection="0"/>
    <xf numFmtId="0" fontId="75" fillId="0" borderId="0" applyNumberFormat="0" applyFill="0" applyBorder="0" applyAlignment="0" applyProtection="0"/>
  </cellStyleXfs>
  <cellXfs count="384">
    <xf numFmtId="0" fontId="0" fillId="0" borderId="0" xfId="0" applyAlignment="1">
      <alignment/>
    </xf>
    <xf numFmtId="0" fontId="0" fillId="0" borderId="0" xfId="0" applyFont="1" applyAlignment="1">
      <alignment/>
    </xf>
    <xf numFmtId="0" fontId="3" fillId="33" borderId="10" xfId="0" applyFont="1" applyFill="1" applyBorder="1" applyAlignment="1">
      <alignment/>
    </xf>
    <xf numFmtId="0" fontId="0" fillId="0" borderId="0" xfId="0" applyAlignment="1">
      <alignment wrapText="1"/>
    </xf>
    <xf numFmtId="10" fontId="0" fillId="33" borderId="11" xfId="0" applyNumberFormat="1" applyFont="1" applyFill="1" applyBorder="1" applyAlignment="1">
      <alignment/>
    </xf>
    <xf numFmtId="0" fontId="0" fillId="0" borderId="0" xfId="0" applyFill="1" applyAlignment="1">
      <alignment/>
    </xf>
    <xf numFmtId="0" fontId="1" fillId="0" borderId="0" xfId="0" applyFont="1" applyAlignment="1">
      <alignment/>
    </xf>
    <xf numFmtId="0" fontId="1" fillId="33" borderId="12" xfId="0" applyFont="1" applyFill="1" applyBorder="1" applyAlignment="1">
      <alignment/>
    </xf>
    <xf numFmtId="0" fontId="2" fillId="0" borderId="0" xfId="0" applyFont="1" applyAlignment="1">
      <alignment/>
    </xf>
    <xf numFmtId="0" fontId="3" fillId="0" borderId="0" xfId="0" applyFont="1" applyBorder="1" applyAlignment="1">
      <alignment/>
    </xf>
    <xf numFmtId="0" fontId="2" fillId="0" borderId="0" xfId="0" applyFont="1" applyFill="1" applyBorder="1" applyAlignment="1">
      <alignment/>
    </xf>
    <xf numFmtId="9" fontId="1" fillId="33" borderId="11" xfId="0" applyNumberFormat="1" applyFont="1" applyFill="1" applyBorder="1" applyAlignment="1">
      <alignment/>
    </xf>
    <xf numFmtId="0" fontId="0" fillId="0" borderId="0" xfId="0" applyFont="1" applyAlignment="1">
      <alignment/>
    </xf>
    <xf numFmtId="0" fontId="0" fillId="0" borderId="0" xfId="0" applyFont="1" applyAlignment="1">
      <alignment wrapText="1"/>
    </xf>
    <xf numFmtId="0" fontId="0" fillId="0" borderId="0" xfId="0" applyFont="1" applyAlignment="1">
      <alignment horizontal="center" vertical="top" wrapText="1"/>
    </xf>
    <xf numFmtId="0" fontId="1" fillId="0" borderId="0" xfId="0" applyFont="1" applyAlignment="1">
      <alignment horizontal="center"/>
    </xf>
    <xf numFmtId="0" fontId="1" fillId="0" borderId="13" xfId="0" applyFont="1" applyBorder="1" applyAlignment="1">
      <alignment horizontal="left" vertical="top" wrapText="1"/>
    </xf>
    <xf numFmtId="0" fontId="0" fillId="0" borderId="0" xfId="0" applyFont="1" applyBorder="1" applyAlignment="1">
      <alignment horizontal="center" vertical="top" wrapText="1"/>
    </xf>
    <xf numFmtId="3" fontId="0" fillId="0" borderId="0" xfId="0" applyNumberFormat="1" applyFont="1" applyBorder="1" applyAlignment="1">
      <alignment horizontal="center" vertical="top" wrapText="1"/>
    </xf>
    <xf numFmtId="4" fontId="1" fillId="0" borderId="0" xfId="0" applyNumberFormat="1" applyFont="1" applyBorder="1" applyAlignment="1">
      <alignment horizontal="center" vertical="top" wrapText="1"/>
    </xf>
    <xf numFmtId="3" fontId="1" fillId="0" borderId="10" xfId="0" applyNumberFormat="1" applyFont="1" applyBorder="1" applyAlignment="1">
      <alignment horizontal="center" vertical="top" wrapText="1"/>
    </xf>
    <xf numFmtId="0" fontId="0" fillId="0" borderId="10" xfId="0" applyFont="1" applyBorder="1" applyAlignment="1">
      <alignment horizontal="center" vertical="top" wrapText="1"/>
    </xf>
    <xf numFmtId="3" fontId="0" fillId="0" borderId="10" xfId="0" applyNumberFormat="1" applyFont="1" applyBorder="1" applyAlignment="1">
      <alignment horizontal="center" vertical="top" wrapText="1"/>
    </xf>
    <xf numFmtId="4" fontId="0" fillId="0" borderId="10" xfId="0" applyNumberFormat="1" applyFont="1" applyBorder="1" applyAlignment="1">
      <alignment horizontal="center" vertical="top" wrapText="1"/>
    </xf>
    <xf numFmtId="3" fontId="0" fillId="0" borderId="14" xfId="0" applyNumberFormat="1" applyFont="1" applyBorder="1" applyAlignment="1">
      <alignment horizontal="center" vertical="top" wrapText="1"/>
    </xf>
    <xf numFmtId="0" fontId="0" fillId="0" borderId="14" xfId="0" applyFont="1" applyBorder="1" applyAlignment="1">
      <alignment horizontal="left" vertical="top" wrapText="1"/>
    </xf>
    <xf numFmtId="0" fontId="0" fillId="0" borderId="10" xfId="0" applyFont="1" applyBorder="1" applyAlignment="1">
      <alignment horizontal="left" vertical="top" wrapText="1"/>
    </xf>
    <xf numFmtId="3" fontId="9" fillId="0" borderId="10" xfId="0" applyNumberFormat="1" applyFont="1" applyBorder="1" applyAlignment="1">
      <alignment horizontal="center" vertical="top" wrapText="1"/>
    </xf>
    <xf numFmtId="0" fontId="0" fillId="0" borderId="15" xfId="0" applyFont="1" applyBorder="1" applyAlignment="1">
      <alignment/>
    </xf>
    <xf numFmtId="3" fontId="0" fillId="0" borderId="16" xfId="0" applyNumberFormat="1" applyFont="1" applyBorder="1" applyAlignment="1">
      <alignment horizontal="center" vertical="top" wrapText="1"/>
    </xf>
    <xf numFmtId="3" fontId="0" fillId="0" borderId="17" xfId="0" applyNumberFormat="1" applyFont="1" applyBorder="1" applyAlignment="1">
      <alignment horizontal="center" vertical="top" wrapText="1"/>
    </xf>
    <xf numFmtId="4" fontId="0" fillId="0" borderId="17" xfId="0" applyNumberFormat="1" applyFont="1" applyBorder="1" applyAlignment="1">
      <alignment horizontal="center" vertical="top" wrapText="1"/>
    </xf>
    <xf numFmtId="0" fontId="1" fillId="34" borderId="18" xfId="0" applyFont="1" applyFill="1" applyBorder="1" applyAlignment="1">
      <alignment horizontal="center" wrapText="1"/>
    </xf>
    <xf numFmtId="0" fontId="1" fillId="34" borderId="19" xfId="0" applyFont="1" applyFill="1" applyBorder="1" applyAlignment="1">
      <alignment horizontal="center" wrapText="1"/>
    </xf>
    <xf numFmtId="0" fontId="1" fillId="0" borderId="20" xfId="0" applyFont="1" applyBorder="1" applyAlignment="1">
      <alignment horizontal="left" vertical="top" wrapText="1"/>
    </xf>
    <xf numFmtId="0" fontId="2" fillId="0" borderId="21" xfId="0" applyFont="1" applyBorder="1" applyAlignment="1">
      <alignment horizontal="centerContinuous" vertical="top" wrapText="1"/>
    </xf>
    <xf numFmtId="0" fontId="1" fillId="0" borderId="18" xfId="0" applyFont="1" applyBorder="1" applyAlignment="1">
      <alignment horizontal="center" vertical="top" wrapText="1"/>
    </xf>
    <xf numFmtId="0" fontId="1" fillId="0" borderId="22" xfId="0" applyFont="1" applyBorder="1" applyAlignment="1">
      <alignment horizontal="center" vertical="top" wrapText="1"/>
    </xf>
    <xf numFmtId="3" fontId="1" fillId="0" borderId="19" xfId="0" applyNumberFormat="1" applyFont="1" applyBorder="1" applyAlignment="1">
      <alignment horizontal="center" vertical="top" wrapText="1"/>
    </xf>
    <xf numFmtId="0" fontId="11" fillId="0" borderId="0" xfId="0" applyFont="1" applyBorder="1" applyAlignment="1">
      <alignment/>
    </xf>
    <xf numFmtId="0" fontId="8" fillId="0" borderId="0" xfId="0" applyFont="1" applyAlignment="1">
      <alignment wrapText="1"/>
    </xf>
    <xf numFmtId="0" fontId="0" fillId="0" borderId="0" xfId="0" applyFill="1" applyBorder="1" applyAlignment="1">
      <alignment/>
    </xf>
    <xf numFmtId="0" fontId="0" fillId="0" borderId="0" xfId="0" applyAlignment="1">
      <alignment horizontal="right"/>
    </xf>
    <xf numFmtId="0" fontId="1" fillId="0" borderId="0" xfId="0" applyFont="1" applyBorder="1" applyAlignment="1">
      <alignment horizontal="center" vertical="center" wrapText="1"/>
    </xf>
    <xf numFmtId="0" fontId="0" fillId="0" borderId="0" xfId="0" applyAlignment="1">
      <alignment horizontal="center"/>
    </xf>
    <xf numFmtId="0" fontId="12" fillId="35" borderId="23" xfId="0" applyFont="1" applyFill="1" applyBorder="1" applyAlignment="1">
      <alignment horizontal="center" wrapText="1"/>
    </xf>
    <xf numFmtId="14" fontId="13" fillId="36" borderId="23" xfId="0" applyNumberFormat="1" applyFont="1" applyFill="1" applyBorder="1" applyAlignment="1">
      <alignment horizontal="center" vertical="center" wrapText="1"/>
    </xf>
    <xf numFmtId="0" fontId="13" fillId="36" borderId="23" xfId="0" applyFont="1" applyFill="1" applyBorder="1" applyAlignment="1">
      <alignment horizontal="center" vertical="center" wrapText="1"/>
    </xf>
    <xf numFmtId="198" fontId="13" fillId="36" borderId="23" xfId="0" applyNumberFormat="1" applyFont="1" applyFill="1" applyBorder="1" applyAlignment="1">
      <alignment horizontal="center" vertical="center" wrapText="1"/>
    </xf>
    <xf numFmtId="0" fontId="0" fillId="0" borderId="0" xfId="0" applyFill="1" applyAlignment="1">
      <alignment vertical="center"/>
    </xf>
    <xf numFmtId="0" fontId="7" fillId="35" borderId="10" xfId="0" applyFont="1" applyFill="1" applyBorder="1" applyAlignment="1">
      <alignment horizontal="center" vertical="center" wrapText="1"/>
    </xf>
    <xf numFmtId="49" fontId="7" fillId="0" borderId="10" xfId="0" applyNumberFormat="1" applyFont="1" applyBorder="1" applyAlignment="1">
      <alignment horizontal="left" vertical="center" wrapText="1"/>
    </xf>
    <xf numFmtId="0" fontId="7" fillId="0" borderId="10" xfId="0" applyFont="1" applyBorder="1" applyAlignment="1">
      <alignment vertical="center" wrapText="1"/>
    </xf>
    <xf numFmtId="14" fontId="7" fillId="0" borderId="10" xfId="0" applyNumberFormat="1" applyFont="1" applyFill="1" applyBorder="1" applyAlignment="1">
      <alignment horizontal="center" vertical="center" wrapText="1"/>
    </xf>
    <xf numFmtId="0" fontId="7" fillId="0" borderId="10" xfId="0" applyFont="1" applyFill="1" applyBorder="1" applyAlignment="1">
      <alignment horizontal="left" vertical="center" wrapText="1"/>
    </xf>
    <xf numFmtId="40"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198" fontId="7" fillId="0" borderId="10" xfId="0" applyNumberFormat="1" applyFont="1" applyFill="1" applyBorder="1" applyAlignment="1">
      <alignment horizontal="center" vertical="center" wrapText="1"/>
    </xf>
    <xf numFmtId="4" fontId="12" fillId="0" borderId="10" xfId="0" applyNumberFormat="1" applyFont="1" applyFill="1" applyBorder="1" applyAlignment="1">
      <alignment horizontal="center" vertical="center" wrapText="1"/>
    </xf>
    <xf numFmtId="0" fontId="14" fillId="0" borderId="0" xfId="0" applyFont="1" applyFill="1" applyAlignment="1">
      <alignment vertical="center" wrapText="1"/>
    </xf>
    <xf numFmtId="0" fontId="12" fillId="35" borderId="23" xfId="0" applyFont="1" applyFill="1" applyBorder="1" applyAlignment="1">
      <alignment horizontal="center" vertical="center" wrapText="1"/>
    </xf>
    <xf numFmtId="49" fontId="12" fillId="0" borderId="23" xfId="0" applyNumberFormat="1" applyFont="1" applyBorder="1" applyAlignment="1">
      <alignment horizontal="left" vertical="center" wrapText="1"/>
    </xf>
    <xf numFmtId="0" fontId="7" fillId="0" borderId="23" xfId="0" applyFont="1" applyBorder="1" applyAlignment="1">
      <alignment vertical="center" wrapText="1"/>
    </xf>
    <xf numFmtId="14" fontId="12" fillId="0" borderId="23" xfId="0" applyNumberFormat="1" applyFont="1" applyFill="1" applyBorder="1" applyAlignment="1">
      <alignment horizontal="center" vertical="center" wrapText="1"/>
    </xf>
    <xf numFmtId="0" fontId="7" fillId="0" borderId="23" xfId="0" applyFont="1" applyFill="1" applyBorder="1" applyAlignment="1">
      <alignment horizontal="left" vertical="center" wrapText="1"/>
    </xf>
    <xf numFmtId="40" fontId="12" fillId="0" borderId="23" xfId="0" applyNumberFormat="1" applyFont="1" applyFill="1" applyBorder="1" applyAlignment="1">
      <alignment horizontal="center" vertical="center" wrapText="1"/>
    </xf>
    <xf numFmtId="0" fontId="7" fillId="0" borderId="23" xfId="0" applyFont="1" applyFill="1" applyBorder="1" applyAlignment="1">
      <alignment horizontal="center" vertical="center" wrapText="1"/>
    </xf>
    <xf numFmtId="198" fontId="7" fillId="0" borderId="23" xfId="0" applyNumberFormat="1" applyFont="1" applyFill="1" applyBorder="1" applyAlignment="1">
      <alignment horizontal="center" vertical="center" wrapText="1"/>
    </xf>
    <xf numFmtId="0" fontId="12" fillId="35" borderId="10" xfId="0" applyFont="1" applyFill="1" applyBorder="1" applyAlignment="1">
      <alignment horizontal="center" vertical="center" wrapText="1"/>
    </xf>
    <xf numFmtId="49" fontId="12" fillId="0" borderId="10" xfId="0" applyNumberFormat="1" applyFont="1" applyBorder="1" applyAlignment="1">
      <alignment horizontal="left" vertical="center" wrapText="1"/>
    </xf>
    <xf numFmtId="14" fontId="12" fillId="0" borderId="10" xfId="0" applyNumberFormat="1" applyFont="1" applyFill="1" applyBorder="1" applyAlignment="1">
      <alignment horizontal="center" vertical="center" wrapText="1"/>
    </xf>
    <xf numFmtId="40" fontId="12" fillId="0" borderId="10" xfId="0" applyNumberFormat="1" applyFont="1" applyFill="1" applyBorder="1" applyAlignment="1">
      <alignment horizontal="center" vertical="center" wrapText="1"/>
    </xf>
    <xf numFmtId="14" fontId="15" fillId="0" borderId="0" xfId="0" applyNumberFormat="1" applyFont="1" applyFill="1" applyBorder="1" applyAlignment="1">
      <alignment/>
    </xf>
    <xf numFmtId="14" fontId="15" fillId="0" borderId="0" xfId="0" applyNumberFormat="1" applyFont="1" applyFill="1" applyBorder="1" applyAlignment="1">
      <alignment vertical="center" wrapText="1"/>
    </xf>
    <xf numFmtId="14" fontId="15" fillId="0" borderId="0" xfId="0" applyNumberFormat="1" applyFont="1" applyFill="1" applyBorder="1" applyAlignment="1">
      <alignment horizontal="center"/>
    </xf>
    <xf numFmtId="0" fontId="16" fillId="0" borderId="0" xfId="0" applyFont="1" applyFill="1" applyBorder="1" applyAlignment="1">
      <alignment horizontal="center" vertical="center"/>
    </xf>
    <xf numFmtId="40" fontId="15" fillId="0" borderId="0" xfId="0" applyNumberFormat="1" applyFont="1" applyFill="1" applyAlignment="1">
      <alignment horizontal="center"/>
    </xf>
    <xf numFmtId="198" fontId="16" fillId="0" borderId="0" xfId="0" applyNumberFormat="1" applyFont="1" applyFill="1" applyBorder="1" applyAlignment="1">
      <alignment horizontal="center" vertical="center"/>
    </xf>
    <xf numFmtId="40" fontId="15" fillId="0" borderId="0" xfId="0" applyNumberFormat="1" applyFont="1" applyFill="1" applyBorder="1" applyAlignment="1">
      <alignment horizontal="right" vertical="center"/>
    </xf>
    <xf numFmtId="40" fontId="17" fillId="0" borderId="13" xfId="0" applyNumberFormat="1" applyFont="1" applyBorder="1" applyAlignment="1">
      <alignment/>
    </xf>
    <xf numFmtId="40" fontId="18" fillId="0" borderId="0" xfId="0" applyNumberFormat="1" applyFont="1" applyFill="1" applyBorder="1" applyAlignment="1">
      <alignment horizontal="right" vertical="center"/>
    </xf>
    <xf numFmtId="2" fontId="15" fillId="0" borderId="0" xfId="0" applyNumberFormat="1" applyFont="1" applyFill="1" applyBorder="1" applyAlignment="1">
      <alignment horizontal="right" vertical="center"/>
    </xf>
    <xf numFmtId="0" fontId="1" fillId="0" borderId="0" xfId="0" applyFont="1" applyBorder="1" applyAlignment="1">
      <alignment horizontal="center" vertical="center"/>
    </xf>
    <xf numFmtId="0" fontId="0" fillId="0" borderId="0" xfId="0" applyBorder="1" applyAlignment="1">
      <alignment/>
    </xf>
    <xf numFmtId="0" fontId="12" fillId="37" borderId="23" xfId="0" applyFont="1" applyFill="1" applyBorder="1" applyAlignment="1">
      <alignment horizontal="center" wrapText="1"/>
    </xf>
    <xf numFmtId="0" fontId="19" fillId="37" borderId="10" xfId="0" applyFont="1" applyFill="1" applyBorder="1" applyAlignment="1">
      <alignment horizontal="center" wrapText="1"/>
    </xf>
    <xf numFmtId="0" fontId="20" fillId="0" borderId="10" xfId="0" applyFont="1" applyBorder="1" applyAlignment="1">
      <alignment horizontal="center" wrapText="1"/>
    </xf>
    <xf numFmtId="4" fontId="20" fillId="0" borderId="10" xfId="0" applyNumberFormat="1" applyFont="1" applyBorder="1" applyAlignment="1">
      <alignment horizontal="center" wrapText="1"/>
    </xf>
    <xf numFmtId="0" fontId="0" fillId="35" borderId="24" xfId="0" applyFill="1" applyBorder="1" applyAlignment="1">
      <alignment/>
    </xf>
    <xf numFmtId="0" fontId="0" fillId="0" borderId="24" xfId="0" applyBorder="1" applyAlignment="1">
      <alignment wrapText="1"/>
    </xf>
    <xf numFmtId="0" fontId="0" fillId="0" borderId="24" xfId="0" applyBorder="1" applyAlignment="1">
      <alignment/>
    </xf>
    <xf numFmtId="0" fontId="0" fillId="35" borderId="10" xfId="0" applyFill="1" applyBorder="1" applyAlignment="1">
      <alignment/>
    </xf>
    <xf numFmtId="0" fontId="0" fillId="0" borderId="10" xfId="0" applyBorder="1" applyAlignment="1">
      <alignment wrapText="1"/>
    </xf>
    <xf numFmtId="0" fontId="0" fillId="0" borderId="10" xfId="0" applyBorder="1" applyAlignment="1">
      <alignment/>
    </xf>
    <xf numFmtId="0" fontId="3" fillId="0" borderId="0" xfId="0" applyFont="1" applyAlignment="1">
      <alignment horizontal="right"/>
    </xf>
    <xf numFmtId="2" fontId="1" fillId="0" borderId="13" xfId="0" applyNumberFormat="1" applyFont="1" applyBorder="1" applyAlignment="1">
      <alignment/>
    </xf>
    <xf numFmtId="0" fontId="0" fillId="0" borderId="0" xfId="0" applyBorder="1" applyAlignment="1">
      <alignment/>
    </xf>
    <xf numFmtId="0" fontId="8" fillId="0" borderId="0" xfId="0" applyFont="1" applyAlignment="1">
      <alignment/>
    </xf>
    <xf numFmtId="0" fontId="8" fillId="0" borderId="0" xfId="0" applyFont="1" applyAlignment="1">
      <alignment horizontal="left" vertical="center" wrapText="1"/>
    </xf>
    <xf numFmtId="0" fontId="12" fillId="37" borderId="10" xfId="0" applyFont="1" applyFill="1" applyBorder="1" applyAlignment="1">
      <alignment horizontal="center" wrapText="1"/>
    </xf>
    <xf numFmtId="0" fontId="13" fillId="36" borderId="10" xfId="0" applyFont="1" applyFill="1" applyBorder="1" applyAlignment="1">
      <alignment horizontal="center" wrapText="1"/>
    </xf>
    <xf numFmtId="0" fontId="13" fillId="0" borderId="10" xfId="0" applyFont="1" applyBorder="1" applyAlignment="1">
      <alignment horizontal="center" wrapText="1"/>
    </xf>
    <xf numFmtId="0" fontId="25" fillId="0" borderId="10" xfId="0" applyFont="1" applyBorder="1" applyAlignment="1">
      <alignment horizontal="center" wrapText="1"/>
    </xf>
    <xf numFmtId="0" fontId="0" fillId="0" borderId="0" xfId="0" applyFont="1" applyAlignment="1">
      <alignment wrapText="1"/>
    </xf>
    <xf numFmtId="0" fontId="0" fillId="0" borderId="0" xfId="0" applyFont="1" applyAlignment="1">
      <alignment horizontal="center" wrapText="1"/>
    </xf>
    <xf numFmtId="0" fontId="19" fillId="0" borderId="10" xfId="0" applyFont="1" applyBorder="1" applyAlignment="1">
      <alignment wrapText="1"/>
    </xf>
    <xf numFmtId="0" fontId="19" fillId="0" borderId="10" xfId="0" applyFont="1" applyBorder="1" applyAlignment="1">
      <alignment horizontal="right" wrapText="1"/>
    </xf>
    <xf numFmtId="4" fontId="19" fillId="0" borderId="10" xfId="0" applyNumberFormat="1" applyFont="1" applyBorder="1" applyAlignment="1">
      <alignment horizontal="right" wrapText="1"/>
    </xf>
    <xf numFmtId="0" fontId="19" fillId="0" borderId="10" xfId="0" applyFont="1" applyBorder="1" applyAlignment="1">
      <alignment horizontal="center" wrapText="1"/>
    </xf>
    <xf numFmtId="0" fontId="0" fillId="0" borderId="10" xfId="0" applyFont="1" applyBorder="1" applyAlignment="1">
      <alignment wrapText="1"/>
    </xf>
    <xf numFmtId="0" fontId="0" fillId="0" borderId="10" xfId="0" applyFont="1" applyBorder="1" applyAlignment="1">
      <alignment horizontal="center" wrapText="1"/>
    </xf>
    <xf numFmtId="0" fontId="17" fillId="0" borderId="10" xfId="0" applyFont="1" applyBorder="1" applyAlignment="1">
      <alignment wrapText="1"/>
    </xf>
    <xf numFmtId="0" fontId="17" fillId="0" borderId="10" xfId="0" applyFont="1" applyBorder="1" applyAlignment="1">
      <alignment horizontal="center" wrapText="1"/>
    </xf>
    <xf numFmtId="0" fontId="17" fillId="0" borderId="10" xfId="0" applyFont="1" applyBorder="1" applyAlignment="1">
      <alignment horizontal="right" wrapText="1"/>
    </xf>
    <xf numFmtId="4" fontId="17" fillId="0" borderId="10" xfId="0" applyNumberFormat="1" applyFont="1" applyBorder="1" applyAlignment="1">
      <alignment horizontal="center" wrapText="1"/>
    </xf>
    <xf numFmtId="0" fontId="4" fillId="0" borderId="10" xfId="0" applyFont="1" applyBorder="1" applyAlignment="1">
      <alignment wrapText="1"/>
    </xf>
    <xf numFmtId="0" fontId="27" fillId="0" borderId="10" xfId="0" applyFont="1" applyBorder="1" applyAlignment="1">
      <alignment wrapText="1"/>
    </xf>
    <xf numFmtId="0" fontId="28" fillId="0" borderId="10" xfId="0" applyFont="1" applyBorder="1" applyAlignment="1">
      <alignment wrapText="1"/>
    </xf>
    <xf numFmtId="0" fontId="24" fillId="0" borderId="10" xfId="0" applyFont="1" applyBorder="1" applyAlignment="1">
      <alignment wrapText="1"/>
    </xf>
    <xf numFmtId="0" fontId="0" fillId="0" borderId="10" xfId="0" applyFont="1" applyBorder="1" applyAlignment="1">
      <alignment vertical="top" wrapText="1"/>
    </xf>
    <xf numFmtId="0" fontId="24" fillId="38" borderId="10" xfId="0" applyFont="1" applyFill="1" applyBorder="1" applyAlignment="1">
      <alignment wrapText="1"/>
    </xf>
    <xf numFmtId="0" fontId="4" fillId="38" borderId="10" xfId="0" applyFont="1" applyFill="1" applyBorder="1" applyAlignment="1">
      <alignment wrapText="1"/>
    </xf>
    <xf numFmtId="0" fontId="4" fillId="38" borderId="10" xfId="0" applyFont="1" applyFill="1" applyBorder="1" applyAlignment="1">
      <alignment horizontal="right" wrapText="1"/>
    </xf>
    <xf numFmtId="0" fontId="1" fillId="38" borderId="10" xfId="0" applyFont="1" applyFill="1" applyBorder="1" applyAlignment="1">
      <alignment/>
    </xf>
    <xf numFmtId="0" fontId="1" fillId="38" borderId="10" xfId="0" applyFont="1" applyFill="1" applyBorder="1" applyAlignment="1">
      <alignment vertical="top" wrapText="1"/>
    </xf>
    <xf numFmtId="0" fontId="30" fillId="38" borderId="10" xfId="0" applyFont="1" applyFill="1" applyBorder="1" applyAlignment="1">
      <alignment horizontal="right" vertical="top" wrapText="1"/>
    </xf>
    <xf numFmtId="0" fontId="1" fillId="0" borderId="10" xfId="0" applyFont="1" applyBorder="1" applyAlignment="1">
      <alignment vertical="top" wrapText="1"/>
    </xf>
    <xf numFmtId="16" fontId="4" fillId="39" borderId="10" xfId="0" applyNumberFormat="1" applyFont="1" applyFill="1" applyBorder="1" applyAlignment="1" quotePrefix="1">
      <alignment horizontal="right" vertical="center" wrapText="1"/>
    </xf>
    <xf numFmtId="0" fontId="1" fillId="39" borderId="10" xfId="0" applyFont="1" applyFill="1" applyBorder="1" applyAlignment="1">
      <alignment horizontal="right"/>
    </xf>
    <xf numFmtId="0" fontId="4" fillId="39" borderId="10" xfId="0" applyFont="1" applyFill="1" applyBorder="1" applyAlignment="1">
      <alignment horizontal="center" wrapText="1"/>
    </xf>
    <xf numFmtId="0" fontId="1" fillId="38" borderId="10" xfId="0" applyFont="1" applyFill="1" applyBorder="1" applyAlignment="1">
      <alignment horizontal="right" vertical="top" wrapText="1"/>
    </xf>
    <xf numFmtId="0" fontId="0" fillId="0" borderId="0" xfId="0" applyFont="1" applyAlignment="1">
      <alignment horizontal="right"/>
    </xf>
    <xf numFmtId="0" fontId="11" fillId="40" borderId="10" xfId="0" applyFont="1" applyFill="1" applyBorder="1" applyAlignment="1">
      <alignment wrapText="1"/>
    </xf>
    <xf numFmtId="0" fontId="31" fillId="40" borderId="10" xfId="0" applyFont="1" applyFill="1" applyBorder="1" applyAlignment="1">
      <alignment wrapText="1"/>
    </xf>
    <xf numFmtId="0" fontId="33" fillId="0" borderId="10" xfId="0" applyFont="1" applyBorder="1" applyAlignment="1">
      <alignment wrapText="1"/>
    </xf>
    <xf numFmtId="0" fontId="34" fillId="0" borderId="10" xfId="0" applyFont="1" applyBorder="1" applyAlignment="1">
      <alignment wrapText="1"/>
    </xf>
    <xf numFmtId="4" fontId="35" fillId="0" borderId="10" xfId="0" applyNumberFormat="1" applyFont="1" applyBorder="1" applyAlignment="1">
      <alignment horizontal="right" wrapText="1"/>
    </xf>
    <xf numFmtId="0" fontId="2" fillId="0" borderId="10" xfId="0" applyFont="1" applyBorder="1" applyAlignment="1">
      <alignment vertical="top" wrapText="1"/>
    </xf>
    <xf numFmtId="0" fontId="2" fillId="0" borderId="10" xfId="0" applyFont="1" applyBorder="1" applyAlignment="1">
      <alignment horizontal="right" vertical="top" wrapText="1"/>
    </xf>
    <xf numFmtId="0" fontId="35" fillId="0" borderId="10" xfId="0" applyFont="1" applyBorder="1" applyAlignment="1">
      <alignment horizontal="right" wrapText="1"/>
    </xf>
    <xf numFmtId="0" fontId="35" fillId="33" borderId="10" xfId="0" applyFont="1" applyFill="1" applyBorder="1" applyAlignment="1">
      <alignment wrapText="1"/>
    </xf>
    <xf numFmtId="0" fontId="11" fillId="33" borderId="10" xfId="0" applyFont="1" applyFill="1" applyBorder="1" applyAlignment="1">
      <alignment wrapText="1"/>
    </xf>
    <xf numFmtId="4" fontId="11" fillId="33" borderId="10" xfId="0" applyNumberFormat="1" applyFont="1" applyFill="1" applyBorder="1" applyAlignment="1">
      <alignment horizontal="right" wrapText="1"/>
    </xf>
    <xf numFmtId="0" fontId="2" fillId="0" borderId="10" xfId="0" applyFont="1" applyBorder="1" applyAlignment="1">
      <alignment/>
    </xf>
    <xf numFmtId="0" fontId="0" fillId="0" borderId="10" xfId="0" applyFont="1" applyBorder="1" applyAlignment="1">
      <alignment/>
    </xf>
    <xf numFmtId="0" fontId="3" fillId="33" borderId="10" xfId="0" applyFont="1" applyFill="1" applyBorder="1" applyAlignment="1">
      <alignment vertical="top" wrapText="1"/>
    </xf>
    <xf numFmtId="0" fontId="2" fillId="33" borderId="10" xfId="0" applyFont="1" applyFill="1" applyBorder="1" applyAlignment="1">
      <alignment/>
    </xf>
    <xf numFmtId="0" fontId="11" fillId="33" borderId="10" xfId="0" applyFont="1" applyFill="1" applyBorder="1" applyAlignment="1">
      <alignment horizontal="right" wrapText="1"/>
    </xf>
    <xf numFmtId="0" fontId="3" fillId="0" borderId="10" xfId="0" applyFont="1" applyBorder="1" applyAlignment="1">
      <alignment vertical="top" wrapText="1"/>
    </xf>
    <xf numFmtId="0" fontId="3" fillId="0" borderId="10" xfId="0" applyFont="1" applyBorder="1" applyAlignment="1">
      <alignment horizontal="right" vertical="top" wrapText="1"/>
    </xf>
    <xf numFmtId="0" fontId="3" fillId="33" borderId="10" xfId="0" applyFont="1" applyFill="1" applyBorder="1" applyAlignment="1">
      <alignment horizontal="right" vertical="top" wrapText="1"/>
    </xf>
    <xf numFmtId="16" fontId="11" fillId="33" borderId="10" xfId="0" applyNumberFormat="1" applyFont="1" applyFill="1" applyBorder="1" applyAlignment="1" quotePrefix="1">
      <alignment vertical="center" wrapText="1"/>
    </xf>
    <xf numFmtId="0" fontId="3" fillId="33" borderId="10" xfId="0" applyFont="1" applyFill="1" applyBorder="1" applyAlignment="1">
      <alignment horizontal="right"/>
    </xf>
    <xf numFmtId="4" fontId="36" fillId="33" borderId="10" xfId="0" applyNumberFormat="1" applyFont="1" applyFill="1" applyBorder="1" applyAlignment="1">
      <alignment horizontal="right" wrapText="1"/>
    </xf>
    <xf numFmtId="0" fontId="0" fillId="0" borderId="0" xfId="0" applyFont="1" applyAlignment="1" quotePrefix="1">
      <alignment/>
    </xf>
    <xf numFmtId="0" fontId="37" fillId="0" borderId="0" xfId="0" applyFont="1" applyAlignment="1">
      <alignment/>
    </xf>
    <xf numFmtId="0" fontId="4" fillId="0" borderId="0" xfId="0" applyFont="1" applyFill="1" applyAlignment="1">
      <alignment horizontal="center"/>
    </xf>
    <xf numFmtId="0" fontId="4" fillId="33" borderId="25" xfId="0" applyFont="1" applyFill="1" applyBorder="1" applyAlignment="1">
      <alignment horizontal="left"/>
    </xf>
    <xf numFmtId="0" fontId="4" fillId="39" borderId="0" xfId="0" applyFont="1" applyFill="1" applyAlignment="1">
      <alignment/>
    </xf>
    <xf numFmtId="0" fontId="37" fillId="0" borderId="0" xfId="0" applyFont="1" applyAlignment="1">
      <alignment wrapText="1"/>
    </xf>
    <xf numFmtId="0" fontId="37" fillId="35" borderId="0" xfId="0" applyFont="1" applyFill="1" applyAlignment="1">
      <alignment/>
    </xf>
    <xf numFmtId="0" fontId="10" fillId="35" borderId="0" xfId="0" applyFont="1" applyFill="1" applyBorder="1" applyAlignment="1">
      <alignment wrapText="1"/>
    </xf>
    <xf numFmtId="0" fontId="0" fillId="0" borderId="0" xfId="0" applyFont="1" applyBorder="1" applyAlignment="1">
      <alignment wrapText="1"/>
    </xf>
    <xf numFmtId="0" fontId="0" fillId="0" borderId="0" xfId="0" applyFont="1" applyBorder="1" applyAlignment="1">
      <alignment horizontal="center" wrapText="1"/>
    </xf>
    <xf numFmtId="0" fontId="0" fillId="0" borderId="0" xfId="0" applyBorder="1" applyAlignment="1">
      <alignment horizontal="right"/>
    </xf>
    <xf numFmtId="0" fontId="8" fillId="0" borderId="0" xfId="0" applyFont="1" applyBorder="1" applyAlignment="1">
      <alignment wrapText="1"/>
    </xf>
    <xf numFmtId="0" fontId="10" fillId="0" borderId="26" xfId="0" applyFont="1" applyFill="1" applyBorder="1" applyAlignment="1">
      <alignment wrapText="1"/>
    </xf>
    <xf numFmtId="0" fontId="10" fillId="0" borderId="0" xfId="0" applyFont="1" applyFill="1" applyBorder="1" applyAlignment="1">
      <alignment wrapText="1"/>
    </xf>
    <xf numFmtId="0" fontId="11" fillId="0" borderId="0" xfId="0" applyFont="1" applyBorder="1" applyAlignment="1">
      <alignment/>
    </xf>
    <xf numFmtId="0" fontId="11" fillId="0" borderId="0" xfId="0" applyFont="1" applyBorder="1" applyAlignment="1">
      <alignment horizontal="center"/>
    </xf>
    <xf numFmtId="0" fontId="37" fillId="35" borderId="0" xfId="0" applyFont="1" applyFill="1" applyAlignment="1">
      <alignment wrapText="1"/>
    </xf>
    <xf numFmtId="2" fontId="1" fillId="0" borderId="27" xfId="0" applyNumberFormat="1" applyFont="1" applyBorder="1" applyAlignment="1">
      <alignment/>
    </xf>
    <xf numFmtId="4" fontId="4" fillId="38" borderId="10" xfId="0" applyNumberFormat="1" applyFont="1" applyFill="1" applyBorder="1" applyAlignment="1">
      <alignment horizontal="right" wrapText="1"/>
    </xf>
    <xf numFmtId="0" fontId="10" fillId="41" borderId="26" xfId="0" applyFont="1" applyFill="1" applyBorder="1" applyAlignment="1">
      <alignment wrapText="1"/>
    </xf>
    <xf numFmtId="4" fontId="4" fillId="33" borderId="28" xfId="0" applyNumberFormat="1" applyFont="1" applyFill="1" applyBorder="1" applyAlignment="1" applyProtection="1">
      <alignment/>
      <protection/>
    </xf>
    <xf numFmtId="4" fontId="4" fillId="39" borderId="29" xfId="0" applyNumberFormat="1" applyFont="1" applyFill="1" applyBorder="1" applyAlignment="1" applyProtection="1">
      <alignment/>
      <protection/>
    </xf>
    <xf numFmtId="0" fontId="1" fillId="33" borderId="30" xfId="0" applyFont="1" applyFill="1" applyBorder="1" applyAlignment="1">
      <alignment/>
    </xf>
    <xf numFmtId="0" fontId="0" fillId="0" borderId="31" xfId="0" applyBorder="1" applyAlignment="1">
      <alignment/>
    </xf>
    <xf numFmtId="0" fontId="0" fillId="0" borderId="30" xfId="0" applyFont="1" applyBorder="1" applyAlignment="1">
      <alignment/>
    </xf>
    <xf numFmtId="0" fontId="1" fillId="39" borderId="32" xfId="0" applyFont="1" applyFill="1" applyBorder="1" applyAlignment="1">
      <alignment/>
    </xf>
    <xf numFmtId="0" fontId="0" fillId="39" borderId="33" xfId="0" applyFill="1" applyBorder="1" applyAlignment="1">
      <alignment/>
    </xf>
    <xf numFmtId="0" fontId="37" fillId="35" borderId="0" xfId="0" applyFont="1" applyFill="1" applyAlignment="1">
      <alignment/>
    </xf>
    <xf numFmtId="0" fontId="37" fillId="35" borderId="0" xfId="0" applyFont="1" applyFill="1" applyAlignment="1">
      <alignment wrapText="1"/>
    </xf>
    <xf numFmtId="0" fontId="4" fillId="39" borderId="0" xfId="0" applyFont="1" applyFill="1" applyAlignment="1">
      <alignment/>
    </xf>
    <xf numFmtId="0" fontId="4" fillId="0" borderId="0" xfId="0" applyFont="1" applyFill="1" applyAlignment="1">
      <alignment/>
    </xf>
    <xf numFmtId="0" fontId="4" fillId="33" borderId="21" xfId="0" applyFont="1" applyFill="1" applyBorder="1" applyAlignment="1" applyProtection="1">
      <alignment horizontal="center" vertical="center" wrapText="1"/>
      <protection/>
    </xf>
    <xf numFmtId="0" fontId="35" fillId="0" borderId="30" xfId="0" applyFont="1" applyBorder="1" applyAlignment="1" applyProtection="1">
      <alignment vertical="center"/>
      <protection/>
    </xf>
    <xf numFmtId="0" fontId="35" fillId="0" borderId="30" xfId="0" applyFont="1" applyFill="1" applyBorder="1" applyAlignment="1" applyProtection="1">
      <alignment vertical="center"/>
      <protection/>
    </xf>
    <xf numFmtId="0" fontId="1" fillId="0" borderId="34" xfId="0" applyFont="1" applyBorder="1" applyAlignment="1">
      <alignment/>
    </xf>
    <xf numFmtId="0" fontId="0" fillId="0" borderId="35" xfId="0" applyBorder="1" applyAlignment="1">
      <alignment/>
    </xf>
    <xf numFmtId="0" fontId="1" fillId="0" borderId="30" xfId="0" applyFont="1" applyBorder="1" applyAlignment="1" applyProtection="1">
      <alignment vertical="center"/>
      <protection/>
    </xf>
    <xf numFmtId="0" fontId="2" fillId="0" borderId="30" xfId="0" applyFont="1" applyBorder="1" applyAlignment="1" applyProtection="1">
      <alignment vertical="center"/>
      <protection/>
    </xf>
    <xf numFmtId="0" fontId="2" fillId="0" borderId="30" xfId="0" applyFont="1" applyFill="1" applyBorder="1" applyAlignment="1" applyProtection="1">
      <alignment vertical="center"/>
      <protection/>
    </xf>
    <xf numFmtId="0" fontId="1" fillId="0" borderId="30" xfId="0" applyFont="1" applyFill="1" applyBorder="1" applyAlignment="1" applyProtection="1">
      <alignment vertical="center"/>
      <protection/>
    </xf>
    <xf numFmtId="0" fontId="1" fillId="0" borderId="36" xfId="0" applyFont="1" applyBorder="1" applyAlignment="1" applyProtection="1">
      <alignment vertical="center"/>
      <protection/>
    </xf>
    <xf numFmtId="0" fontId="1" fillId="33" borderId="18" xfId="0" applyFont="1" applyFill="1" applyBorder="1" applyAlignment="1" applyProtection="1">
      <alignment vertical="center"/>
      <protection/>
    </xf>
    <xf numFmtId="4" fontId="1" fillId="33" borderId="28" xfId="0" applyNumberFormat="1" applyFont="1" applyFill="1" applyBorder="1" applyAlignment="1" applyProtection="1">
      <alignment vertical="center"/>
      <protection/>
    </xf>
    <xf numFmtId="0" fontId="0" fillId="0" borderId="0" xfId="0" applyFont="1" applyAlignment="1">
      <alignment vertical="center"/>
    </xf>
    <xf numFmtId="0" fontId="1" fillId="39" borderId="37" xfId="0" applyFont="1" applyFill="1" applyBorder="1" applyAlignment="1" applyProtection="1">
      <alignment vertical="center" wrapText="1"/>
      <protection/>
    </xf>
    <xf numFmtId="4" fontId="1" fillId="39" borderId="29" xfId="0" applyNumberFormat="1" applyFont="1" applyFill="1" applyBorder="1" applyAlignment="1" applyProtection="1">
      <alignment vertical="center"/>
      <protection/>
    </xf>
    <xf numFmtId="9" fontId="1" fillId="39" borderId="29" xfId="59" applyFont="1" applyFill="1" applyBorder="1" applyAlignment="1" applyProtection="1">
      <alignment vertical="center"/>
      <protection/>
    </xf>
    <xf numFmtId="3" fontId="1" fillId="39" borderId="29" xfId="59" applyNumberFormat="1" applyFont="1" applyFill="1" applyBorder="1" applyAlignment="1" applyProtection="1">
      <alignment vertical="center"/>
      <protection/>
    </xf>
    <xf numFmtId="4" fontId="1" fillId="0" borderId="10" xfId="0" applyNumberFormat="1" applyFont="1" applyBorder="1" applyAlignment="1">
      <alignment/>
    </xf>
    <xf numFmtId="4" fontId="0" fillId="0" borderId="11" xfId="0" applyNumberFormat="1" applyFont="1" applyBorder="1" applyAlignment="1">
      <alignment/>
    </xf>
    <xf numFmtId="4" fontId="1" fillId="33" borderId="10" xfId="0" applyNumberFormat="1" applyFont="1" applyFill="1" applyBorder="1" applyAlignment="1">
      <alignment/>
    </xf>
    <xf numFmtId="4" fontId="1" fillId="39" borderId="38" xfId="0" applyNumberFormat="1" applyFont="1" applyFill="1" applyBorder="1" applyAlignment="1">
      <alignment/>
    </xf>
    <xf numFmtId="4" fontId="0" fillId="0" borderId="35" xfId="0" applyNumberFormat="1" applyBorder="1" applyAlignment="1">
      <alignment/>
    </xf>
    <xf numFmtId="4" fontId="1" fillId="0" borderId="27" xfId="0" applyNumberFormat="1" applyFont="1" applyBorder="1" applyAlignment="1">
      <alignment/>
    </xf>
    <xf numFmtId="0" fontId="0" fillId="0" borderId="0" xfId="0" applyAlignment="1" applyProtection="1">
      <alignment wrapText="1"/>
      <protection/>
    </xf>
    <xf numFmtId="0" fontId="0" fillId="0" borderId="0" xfId="0" applyAlignment="1" applyProtection="1">
      <alignment/>
      <protection/>
    </xf>
    <xf numFmtId="0" fontId="3" fillId="0" borderId="0" xfId="0" applyFont="1" applyFill="1" applyBorder="1" applyAlignment="1" applyProtection="1">
      <alignment horizontal="center" vertical="center" wrapText="1"/>
      <protection/>
    </xf>
    <xf numFmtId="0" fontId="3" fillId="0" borderId="39" xfId="0" applyFont="1" applyFill="1" applyBorder="1" applyAlignment="1" applyProtection="1">
      <alignment horizontal="center" vertical="center" wrapText="1"/>
      <protection/>
    </xf>
    <xf numFmtId="0" fontId="4" fillId="35" borderId="40" xfId="0" applyFont="1" applyFill="1" applyBorder="1" applyAlignment="1" applyProtection="1">
      <alignment vertical="center" wrapText="1"/>
      <protection/>
    </xf>
    <xf numFmtId="0" fontId="1" fillId="35" borderId="41" xfId="0" applyFont="1" applyFill="1" applyBorder="1" applyAlignment="1" applyProtection="1">
      <alignment horizontal="left" vertical="center"/>
      <protection/>
    </xf>
    <xf numFmtId="0" fontId="0" fillId="0" borderId="21" xfId="0" applyBorder="1" applyAlignment="1" applyProtection="1">
      <alignment wrapText="1"/>
      <protection/>
    </xf>
    <xf numFmtId="0" fontId="0" fillId="0" borderId="27" xfId="0" applyBorder="1" applyAlignment="1" applyProtection="1">
      <alignment/>
      <protection/>
    </xf>
    <xf numFmtId="0" fontId="10" fillId="0" borderId="27" xfId="0" applyFont="1" applyBorder="1" applyAlignment="1" applyProtection="1">
      <alignment horizontal="right"/>
      <protection/>
    </xf>
    <xf numFmtId="0" fontId="10" fillId="33" borderId="21" xfId="0" applyFont="1" applyFill="1" applyBorder="1" applyAlignment="1" applyProtection="1">
      <alignment horizontal="center" wrapText="1"/>
      <protection/>
    </xf>
    <xf numFmtId="0" fontId="10" fillId="33" borderId="42" xfId="0" applyFont="1" applyFill="1" applyBorder="1" applyAlignment="1" applyProtection="1">
      <alignment horizontal="center" wrapText="1"/>
      <protection/>
    </xf>
    <xf numFmtId="0" fontId="4" fillId="33" borderId="43" xfId="0" applyFont="1" applyFill="1" applyBorder="1" applyAlignment="1" applyProtection="1">
      <alignment horizontal="left" wrapText="1"/>
      <protection/>
    </xf>
    <xf numFmtId="0" fontId="10" fillId="33" borderId="44" xfId="0" applyFont="1" applyFill="1" applyBorder="1" applyAlignment="1" applyProtection="1">
      <alignment horizontal="center"/>
      <protection/>
    </xf>
    <xf numFmtId="0" fontId="4" fillId="0" borderId="30" xfId="0" applyFont="1" applyBorder="1" applyAlignment="1" applyProtection="1">
      <alignment/>
      <protection/>
    </xf>
    <xf numFmtId="4" fontId="4" fillId="0" borderId="11" xfId="0" applyNumberFormat="1" applyFont="1" applyBorder="1" applyAlignment="1" applyProtection="1">
      <alignment/>
      <protection/>
    </xf>
    <xf numFmtId="4" fontId="24" fillId="0" borderId="11" xfId="0" applyNumberFormat="1" applyFont="1" applyBorder="1" applyAlignment="1" applyProtection="1">
      <alignment/>
      <protection/>
    </xf>
    <xf numFmtId="0" fontId="4" fillId="0" borderId="30" xfId="0" applyFont="1" applyFill="1" applyBorder="1" applyAlignment="1" applyProtection="1">
      <alignment/>
      <protection/>
    </xf>
    <xf numFmtId="3" fontId="24" fillId="0" borderId="11" xfId="0" applyNumberFormat="1" applyFont="1" applyBorder="1" applyAlignment="1" applyProtection="1">
      <alignment/>
      <protection/>
    </xf>
    <xf numFmtId="0" fontId="4" fillId="0" borderId="36" xfId="0" applyFont="1" applyBorder="1" applyAlignment="1" applyProtection="1">
      <alignment/>
      <protection/>
    </xf>
    <xf numFmtId="0" fontId="24" fillId="0" borderId="45" xfId="0" applyFont="1" applyBorder="1" applyAlignment="1" applyProtection="1">
      <alignment/>
      <protection/>
    </xf>
    <xf numFmtId="4" fontId="4" fillId="33" borderId="18" xfId="0" applyNumberFormat="1" applyFont="1" applyFill="1" applyBorder="1" applyAlignment="1" applyProtection="1">
      <alignment/>
      <protection/>
    </xf>
    <xf numFmtId="4" fontId="4" fillId="33" borderId="46" xfId="0" applyNumberFormat="1" applyFont="1" applyFill="1" applyBorder="1" applyAlignment="1" applyProtection="1">
      <alignment/>
      <protection/>
    </xf>
    <xf numFmtId="4" fontId="4" fillId="0" borderId="47" xfId="0" applyNumberFormat="1" applyFont="1" applyBorder="1" applyAlignment="1" applyProtection="1">
      <alignment/>
      <protection/>
    </xf>
    <xf numFmtId="4" fontId="24" fillId="0" borderId="48" xfId="0" applyNumberFormat="1" applyFont="1" applyBorder="1" applyAlignment="1" applyProtection="1">
      <alignment/>
      <protection/>
    </xf>
    <xf numFmtId="4" fontId="24" fillId="33" borderId="11" xfId="0" applyNumberFormat="1" applyFont="1" applyFill="1" applyBorder="1" applyAlignment="1" applyProtection="1">
      <alignment/>
      <protection/>
    </xf>
    <xf numFmtId="4" fontId="4" fillId="39" borderId="32" xfId="0" applyNumberFormat="1" applyFont="1" applyFill="1" applyBorder="1" applyAlignment="1" applyProtection="1">
      <alignment wrapText="1"/>
      <protection/>
    </xf>
    <xf numFmtId="0" fontId="7" fillId="0" borderId="21" xfId="0" applyFont="1" applyBorder="1" applyAlignment="1" applyProtection="1">
      <alignment wrapText="1"/>
      <protection/>
    </xf>
    <xf numFmtId="0" fontId="4" fillId="40" borderId="49" xfId="0" applyFont="1" applyFill="1" applyBorder="1" applyAlignment="1" applyProtection="1">
      <alignment wrapText="1"/>
      <protection/>
    </xf>
    <xf numFmtId="0" fontId="4" fillId="35" borderId="50" xfId="0" applyFont="1" applyFill="1" applyBorder="1" applyAlignment="1" applyProtection="1">
      <alignment vertical="center" wrapText="1"/>
      <protection/>
    </xf>
    <xf numFmtId="0" fontId="10" fillId="0" borderId="0" xfId="0" applyFont="1" applyAlignment="1" applyProtection="1">
      <alignment horizontal="right"/>
      <protection/>
    </xf>
    <xf numFmtId="0" fontId="10" fillId="33" borderId="51" xfId="0" applyFont="1" applyFill="1" applyBorder="1" applyAlignment="1" applyProtection="1">
      <alignment horizontal="center" wrapText="1"/>
      <protection/>
    </xf>
    <xf numFmtId="0" fontId="10" fillId="33" borderId="23" xfId="0" applyFont="1" applyFill="1" applyBorder="1" applyAlignment="1" applyProtection="1">
      <alignment horizontal="center" wrapText="1"/>
      <protection/>
    </xf>
    <xf numFmtId="0" fontId="10" fillId="33" borderId="24" xfId="0" applyFont="1" applyFill="1" applyBorder="1" applyAlignment="1" applyProtection="1">
      <alignment horizontal="center"/>
      <protection/>
    </xf>
    <xf numFmtId="4" fontId="4" fillId="0" borderId="10" xfId="0" applyNumberFormat="1" applyFont="1" applyBorder="1" applyAlignment="1" applyProtection="1">
      <alignment/>
      <protection/>
    </xf>
    <xf numFmtId="4" fontId="24" fillId="0" borderId="10" xfId="0" applyNumberFormat="1" applyFont="1" applyBorder="1" applyAlignment="1" applyProtection="1">
      <alignment/>
      <protection/>
    </xf>
    <xf numFmtId="3" fontId="24" fillId="0" borderId="10" xfId="0" applyNumberFormat="1" applyFont="1" applyBorder="1" applyAlignment="1" applyProtection="1">
      <alignment/>
      <protection/>
    </xf>
    <xf numFmtId="0" fontId="24" fillId="0" borderId="52" xfId="0" applyFont="1" applyBorder="1" applyAlignment="1" applyProtection="1">
      <alignment/>
      <protection/>
    </xf>
    <xf numFmtId="4" fontId="24" fillId="0" borderId="14" xfId="0" applyNumberFormat="1" applyFont="1" applyBorder="1" applyAlignment="1" applyProtection="1">
      <alignment/>
      <protection/>
    </xf>
    <xf numFmtId="4" fontId="4" fillId="39" borderId="37" xfId="0" applyNumberFormat="1" applyFont="1" applyFill="1" applyBorder="1" applyAlignment="1" applyProtection="1">
      <alignment wrapText="1"/>
      <protection/>
    </xf>
    <xf numFmtId="0" fontId="10" fillId="33" borderId="53" xfId="0" applyFont="1" applyFill="1" applyBorder="1" applyAlignment="1" applyProtection="1">
      <alignment horizontal="center" wrapText="1"/>
      <protection/>
    </xf>
    <xf numFmtId="4" fontId="4" fillId="39" borderId="54" xfId="0" applyNumberFormat="1" applyFont="1" applyFill="1" applyBorder="1" applyAlignment="1" applyProtection="1">
      <alignment/>
      <protection/>
    </xf>
    <xf numFmtId="0" fontId="0" fillId="0" borderId="55" xfId="0" applyBorder="1" applyAlignment="1" applyProtection="1">
      <alignment wrapText="1"/>
      <protection/>
    </xf>
    <xf numFmtId="0" fontId="0" fillId="0" borderId="56" xfId="0" applyBorder="1" applyAlignment="1" applyProtection="1">
      <alignment/>
      <protection/>
    </xf>
    <xf numFmtId="0" fontId="1" fillId="0" borderId="30" xfId="0" applyFont="1" applyBorder="1" applyAlignment="1" applyProtection="1">
      <alignment/>
      <protection/>
    </xf>
    <xf numFmtId="4" fontId="1" fillId="0" borderId="11" xfId="0" applyNumberFormat="1" applyFont="1" applyBorder="1" applyAlignment="1" applyProtection="1">
      <alignment/>
      <protection/>
    </xf>
    <xf numFmtId="4" fontId="0" fillId="0" borderId="11" xfId="0" applyNumberFormat="1" applyBorder="1" applyAlignment="1" applyProtection="1">
      <alignment/>
      <protection/>
    </xf>
    <xf numFmtId="0" fontId="1" fillId="0" borderId="30" xfId="0" applyFont="1" applyFill="1" applyBorder="1" applyAlignment="1" applyProtection="1">
      <alignment/>
      <protection/>
    </xf>
    <xf numFmtId="3" fontId="0" fillId="0" borderId="11" xfId="0" applyNumberFormat="1" applyBorder="1" applyAlignment="1" applyProtection="1">
      <alignment/>
      <protection/>
    </xf>
    <xf numFmtId="0" fontId="1" fillId="0" borderId="36" xfId="0" applyFont="1" applyBorder="1" applyAlignment="1" applyProtection="1">
      <alignment/>
      <protection/>
    </xf>
    <xf numFmtId="0" fontId="0" fillId="0" borderId="45" xfId="0" applyBorder="1" applyAlignment="1" applyProtection="1">
      <alignment/>
      <protection/>
    </xf>
    <xf numFmtId="4" fontId="0" fillId="0" borderId="0" xfId="0" applyNumberFormat="1" applyAlignment="1">
      <alignment/>
    </xf>
    <xf numFmtId="4" fontId="0" fillId="0" borderId="0" xfId="0" applyNumberFormat="1" applyAlignment="1">
      <alignment horizontal="right"/>
    </xf>
    <xf numFmtId="0" fontId="7" fillId="35" borderId="23" xfId="0" applyFont="1" applyFill="1" applyBorder="1" applyAlignment="1">
      <alignment horizontal="center" vertical="center" wrapText="1"/>
    </xf>
    <xf numFmtId="0" fontId="0" fillId="0" borderId="24" xfId="0" applyFont="1" applyBorder="1" applyAlignment="1">
      <alignment wrapText="1"/>
    </xf>
    <xf numFmtId="4" fontId="20" fillId="0" borderId="24" xfId="0" applyNumberFormat="1" applyFont="1" applyBorder="1" applyAlignment="1">
      <alignment horizontal="center" wrapText="1"/>
    </xf>
    <xf numFmtId="4" fontId="0" fillId="0" borderId="24" xfId="0" applyNumberFormat="1" applyBorder="1" applyAlignment="1">
      <alignment wrapText="1"/>
    </xf>
    <xf numFmtId="4" fontId="0" fillId="0" borderId="10" xfId="0" applyNumberFormat="1" applyBorder="1" applyAlignment="1">
      <alignment wrapText="1"/>
    </xf>
    <xf numFmtId="4" fontId="1" fillId="0" borderId="13" xfId="0" applyNumberFormat="1" applyFont="1" applyBorder="1" applyAlignment="1">
      <alignment/>
    </xf>
    <xf numFmtId="9" fontId="0" fillId="0" borderId="24" xfId="0" applyNumberFormat="1" applyBorder="1" applyAlignment="1">
      <alignment wrapText="1"/>
    </xf>
    <xf numFmtId="9" fontId="4" fillId="40" borderId="45" xfId="0" applyNumberFormat="1" applyFont="1" applyFill="1" applyBorder="1" applyAlignment="1" applyProtection="1">
      <alignment/>
      <protection locked="0"/>
    </xf>
    <xf numFmtId="4" fontId="0" fillId="0" borderId="10" xfId="0" applyNumberFormat="1" applyFont="1" applyFill="1" applyBorder="1" applyAlignment="1">
      <alignment/>
    </xf>
    <xf numFmtId="0" fontId="76" fillId="0" borderId="0" xfId="0" applyFont="1" applyFill="1" applyAlignment="1">
      <alignment/>
    </xf>
    <xf numFmtId="4" fontId="76" fillId="0" borderId="0" xfId="0" applyNumberFormat="1" applyFont="1" applyFill="1" applyAlignment="1">
      <alignment/>
    </xf>
    <xf numFmtId="0" fontId="0" fillId="0" borderId="57" xfId="0" applyFont="1" applyBorder="1" applyAlignment="1">
      <alignment vertical="center"/>
    </xf>
    <xf numFmtId="4" fontId="1" fillId="0" borderId="58" xfId="0" applyNumberFormat="1" applyFont="1" applyBorder="1" applyAlignment="1" applyProtection="1">
      <alignment vertical="center"/>
      <protection/>
    </xf>
    <xf numFmtId="0" fontId="0" fillId="0" borderId="59" xfId="0" applyFont="1" applyBorder="1" applyAlignment="1">
      <alignment vertical="center"/>
    </xf>
    <xf numFmtId="4" fontId="1" fillId="0" borderId="60" xfId="0" applyNumberFormat="1" applyFont="1" applyBorder="1" applyAlignment="1" applyProtection="1">
      <alignment vertical="center" wrapText="1"/>
      <protection/>
    </xf>
    <xf numFmtId="4" fontId="0" fillId="42" borderId="10" xfId="0" applyNumberFormat="1" applyFont="1" applyFill="1" applyBorder="1" applyAlignment="1">
      <alignment/>
    </xf>
    <xf numFmtId="0" fontId="1" fillId="42" borderId="30" xfId="0" applyFont="1" applyFill="1" applyBorder="1" applyAlignment="1">
      <alignment/>
    </xf>
    <xf numFmtId="0" fontId="0" fillId="42" borderId="31" xfId="0" applyFill="1" applyBorder="1" applyAlignment="1">
      <alignment/>
    </xf>
    <xf numFmtId="0" fontId="0" fillId="42" borderId="12" xfId="0" applyFont="1" applyFill="1" applyBorder="1" applyAlignment="1">
      <alignment/>
    </xf>
    <xf numFmtId="0" fontId="24" fillId="42" borderId="0" xfId="0" applyFont="1" applyFill="1" applyAlignment="1">
      <alignment/>
    </xf>
    <xf numFmtId="0" fontId="1" fillId="33" borderId="61" xfId="0" applyFont="1" applyFill="1" applyBorder="1" applyAlignment="1">
      <alignment horizontal="center" vertical="center" wrapText="1"/>
    </xf>
    <xf numFmtId="0" fontId="10" fillId="33" borderId="42" xfId="0" applyFont="1" applyFill="1" applyBorder="1" applyAlignment="1" applyProtection="1">
      <alignment horizontal="center" vertical="center" wrapText="1"/>
      <protection/>
    </xf>
    <xf numFmtId="4" fontId="1" fillId="0" borderId="11" xfId="0" applyNumberFormat="1" applyFont="1" applyBorder="1" applyAlignment="1" applyProtection="1">
      <alignment vertical="center"/>
      <protection/>
    </xf>
    <xf numFmtId="4" fontId="0" fillId="0" borderId="11" xfId="0" applyNumberFormat="1" applyFont="1" applyBorder="1" applyAlignment="1" applyProtection="1">
      <alignment vertical="center"/>
      <protection/>
    </xf>
    <xf numFmtId="0" fontId="0" fillId="0" borderId="45" xfId="0" applyFont="1" applyBorder="1" applyAlignment="1" applyProtection="1">
      <alignment vertical="center"/>
      <protection/>
    </xf>
    <xf numFmtId="4" fontId="1" fillId="33" borderId="46" xfId="0" applyNumberFormat="1" applyFont="1" applyFill="1" applyBorder="1" applyAlignment="1" applyProtection="1">
      <alignment vertical="center"/>
      <protection/>
    </xf>
    <xf numFmtId="4" fontId="1" fillId="0" borderId="62" xfId="0" applyNumberFormat="1" applyFont="1" applyBorder="1" applyAlignment="1">
      <alignment/>
    </xf>
    <xf numFmtId="4" fontId="1" fillId="42" borderId="62" xfId="0" applyNumberFormat="1" applyFont="1" applyFill="1" applyBorder="1" applyAlignment="1">
      <alignment/>
    </xf>
    <xf numFmtId="0" fontId="1" fillId="42" borderId="30" xfId="0" applyFont="1" applyFill="1" applyBorder="1" applyAlignment="1" quotePrefix="1">
      <alignment horizontal="left"/>
    </xf>
    <xf numFmtId="0" fontId="0" fillId="0" borderId="0" xfId="0" applyFont="1" applyFill="1" applyBorder="1" applyAlignment="1">
      <alignment/>
    </xf>
    <xf numFmtId="4" fontId="0" fillId="43" borderId="22" xfId="0" applyNumberFormat="1" applyFont="1" applyFill="1" applyBorder="1" applyAlignment="1">
      <alignment/>
    </xf>
    <xf numFmtId="4" fontId="0" fillId="43" borderId="19" xfId="0" applyNumberFormat="1" applyFont="1" applyFill="1" applyBorder="1" applyAlignment="1">
      <alignment/>
    </xf>
    <xf numFmtId="4" fontId="1" fillId="0" borderId="56" xfId="0" applyNumberFormat="1" applyFont="1" applyBorder="1" applyAlignment="1">
      <alignment/>
    </xf>
    <xf numFmtId="0" fontId="1" fillId="33" borderId="47" xfId="0" applyFont="1" applyFill="1" applyBorder="1" applyAlignment="1">
      <alignment/>
    </xf>
    <xf numFmtId="0" fontId="3" fillId="33" borderId="14" xfId="0" applyFont="1" applyFill="1" applyBorder="1" applyAlignment="1">
      <alignment/>
    </xf>
    <xf numFmtId="4" fontId="1" fillId="33" borderId="14" xfId="0" applyNumberFormat="1" applyFont="1" applyFill="1" applyBorder="1" applyAlignment="1">
      <alignment/>
    </xf>
    <xf numFmtId="9" fontId="1" fillId="33" borderId="48" xfId="0" applyNumberFormat="1" applyFont="1" applyFill="1" applyBorder="1" applyAlignment="1">
      <alignment/>
    </xf>
    <xf numFmtId="10" fontId="1" fillId="39" borderId="54" xfId="0" applyNumberFormat="1" applyFont="1" applyFill="1" applyBorder="1" applyAlignment="1">
      <alignment/>
    </xf>
    <xf numFmtId="0" fontId="1" fillId="0" borderId="55" xfId="0" applyFont="1" applyFill="1" applyBorder="1" applyAlignment="1">
      <alignment/>
    </xf>
    <xf numFmtId="0" fontId="0" fillId="0" borderId="20" xfId="0" applyFill="1" applyBorder="1" applyAlignment="1">
      <alignment/>
    </xf>
    <xf numFmtId="4" fontId="1" fillId="0" borderId="20" xfId="0" applyNumberFormat="1" applyFont="1" applyFill="1" applyBorder="1" applyAlignment="1">
      <alignment/>
    </xf>
    <xf numFmtId="0" fontId="1" fillId="33" borderId="18" xfId="0" applyFont="1" applyFill="1" applyBorder="1" applyAlignment="1">
      <alignment horizontal="right"/>
    </xf>
    <xf numFmtId="4" fontId="0" fillId="0" borderId="0" xfId="0" applyNumberFormat="1" applyFont="1" applyAlignment="1">
      <alignment/>
    </xf>
    <xf numFmtId="0" fontId="0" fillId="0" borderId="18" xfId="0" applyFont="1" applyBorder="1" applyAlignment="1">
      <alignment/>
    </xf>
    <xf numFmtId="0" fontId="0" fillId="0" borderId="22" xfId="0" applyBorder="1" applyAlignment="1">
      <alignment/>
    </xf>
    <xf numFmtId="0" fontId="0" fillId="0" borderId="19" xfId="0" applyBorder="1" applyAlignment="1">
      <alignment/>
    </xf>
    <xf numFmtId="0" fontId="1" fillId="42" borderId="63" xfId="0" applyFont="1" applyFill="1" applyBorder="1" applyAlignment="1" quotePrefix="1">
      <alignment horizontal="left"/>
    </xf>
    <xf numFmtId="0" fontId="0" fillId="42" borderId="64" xfId="0" applyFill="1" applyBorder="1" applyAlignment="1">
      <alignment/>
    </xf>
    <xf numFmtId="4" fontId="0" fillId="42" borderId="23" xfId="0" applyNumberFormat="1" applyFont="1" applyFill="1" applyBorder="1" applyAlignment="1">
      <alignment/>
    </xf>
    <xf numFmtId="10" fontId="0" fillId="33" borderId="53" xfId="0" applyNumberFormat="1" applyFont="1" applyFill="1" applyBorder="1" applyAlignment="1">
      <alignment/>
    </xf>
    <xf numFmtId="0" fontId="1" fillId="33" borderId="65" xfId="0" applyFont="1" applyFill="1" applyBorder="1" applyAlignment="1">
      <alignment/>
    </xf>
    <xf numFmtId="0" fontId="3" fillId="33" borderId="24" xfId="0" applyFont="1" applyFill="1" applyBorder="1" applyAlignment="1">
      <alignment/>
    </xf>
    <xf numFmtId="4" fontId="1" fillId="33" borderId="24" xfId="0" applyNumberFormat="1" applyFont="1" applyFill="1" applyBorder="1" applyAlignment="1">
      <alignment/>
    </xf>
    <xf numFmtId="9" fontId="1" fillId="33" borderId="44" xfId="0" applyNumberFormat="1" applyFont="1" applyFill="1" applyBorder="1" applyAlignment="1">
      <alignment/>
    </xf>
    <xf numFmtId="0" fontId="0" fillId="0" borderId="22" xfId="0" applyFont="1" applyBorder="1" applyAlignment="1">
      <alignment/>
    </xf>
    <xf numFmtId="0" fontId="0" fillId="0" borderId="19" xfId="0" applyFont="1" applyBorder="1" applyAlignment="1">
      <alignment/>
    </xf>
    <xf numFmtId="0" fontId="1" fillId="0" borderId="0" xfId="0" applyFont="1" applyBorder="1" applyAlignment="1">
      <alignment horizontal="center" vertical="top" wrapText="1"/>
    </xf>
    <xf numFmtId="3" fontId="1" fillId="0" borderId="0" xfId="0" applyNumberFormat="1" applyFont="1" applyBorder="1" applyAlignment="1">
      <alignment horizontal="center" vertical="top" wrapText="1"/>
    </xf>
    <xf numFmtId="0" fontId="0" fillId="0" borderId="0" xfId="0" applyFont="1" applyBorder="1" applyAlignment="1">
      <alignment horizontal="center" vertical="top" wrapText="1"/>
    </xf>
    <xf numFmtId="0" fontId="1" fillId="33" borderId="66" xfId="0" applyFont="1" applyFill="1" applyBorder="1" applyAlignment="1">
      <alignment horizontal="center" vertical="center" wrapText="1"/>
    </xf>
    <xf numFmtId="0" fontId="1" fillId="33" borderId="67" xfId="0" applyFont="1" applyFill="1" applyBorder="1" applyAlignment="1">
      <alignment horizontal="center" vertical="center" wrapText="1"/>
    </xf>
    <xf numFmtId="0" fontId="1" fillId="33" borderId="68" xfId="0" applyFont="1" applyFill="1" applyBorder="1" applyAlignment="1">
      <alignment horizontal="center" vertical="center" wrapText="1"/>
    </xf>
    <xf numFmtId="0" fontId="1" fillId="33" borderId="69" xfId="0" applyFont="1" applyFill="1" applyBorder="1" applyAlignment="1">
      <alignment horizontal="center" vertical="center" wrapText="1"/>
    </xf>
    <xf numFmtId="0" fontId="0" fillId="0" borderId="67" xfId="0" applyBorder="1" applyAlignment="1">
      <alignment horizontal="center" vertical="center" wrapText="1"/>
    </xf>
    <xf numFmtId="0" fontId="0" fillId="0" borderId="69" xfId="0" applyBorder="1" applyAlignment="1">
      <alignment horizontal="center" vertical="center" wrapText="1"/>
    </xf>
    <xf numFmtId="0" fontId="38" fillId="0" borderId="0" xfId="0" applyFont="1" applyAlignment="1">
      <alignment horizontal="center" vertical="top" wrapText="1"/>
    </xf>
    <xf numFmtId="0" fontId="10" fillId="33" borderId="25" xfId="0" applyFont="1" applyFill="1" applyBorder="1" applyAlignment="1" applyProtection="1">
      <alignment horizontal="center" vertical="center" wrapText="1"/>
      <protection locked="0"/>
    </xf>
    <xf numFmtId="0" fontId="10" fillId="33" borderId="48" xfId="0" applyFont="1" applyFill="1" applyBorder="1" applyAlignment="1" applyProtection="1">
      <alignment horizontal="center" vertical="center" wrapText="1"/>
      <protection locked="0"/>
    </xf>
    <xf numFmtId="0" fontId="4" fillId="33" borderId="51" xfId="0" applyFont="1" applyFill="1" applyBorder="1" applyAlignment="1">
      <alignment horizontal="center" vertical="center"/>
    </xf>
    <xf numFmtId="0" fontId="4" fillId="33" borderId="70" xfId="0" applyFont="1" applyFill="1" applyBorder="1" applyAlignment="1">
      <alignment horizontal="center" vertical="center"/>
    </xf>
    <xf numFmtId="0" fontId="4" fillId="33" borderId="55" xfId="0" applyFont="1" applyFill="1" applyBorder="1" applyAlignment="1">
      <alignment horizontal="center" vertical="center"/>
    </xf>
    <xf numFmtId="0" fontId="4" fillId="33" borderId="71" xfId="0" applyFont="1" applyFill="1" applyBorder="1" applyAlignment="1">
      <alignment horizontal="center" vertical="center"/>
    </xf>
    <xf numFmtId="4" fontId="4" fillId="0" borderId="63" xfId="0" applyNumberFormat="1" applyFont="1" applyBorder="1" applyAlignment="1" applyProtection="1">
      <alignment wrapText="1"/>
      <protection/>
    </xf>
    <xf numFmtId="4" fontId="24" fillId="0" borderId="72" xfId="0" applyNumberFormat="1" applyFont="1" applyBorder="1" applyAlignment="1" applyProtection="1">
      <alignment/>
      <protection/>
    </xf>
    <xf numFmtId="0" fontId="7" fillId="0" borderId="21" xfId="0" applyFont="1" applyBorder="1" applyAlignment="1" applyProtection="1">
      <alignment horizontal="left" wrapText="1"/>
      <protection/>
    </xf>
    <xf numFmtId="0" fontId="2" fillId="0" borderId="27" xfId="0" applyFont="1" applyBorder="1" applyAlignment="1" applyProtection="1">
      <alignment/>
      <protection/>
    </xf>
    <xf numFmtId="0" fontId="7" fillId="0" borderId="21" xfId="0" applyFont="1" applyBorder="1" applyAlignment="1" applyProtection="1">
      <alignment horizontal="left" vertical="top" wrapText="1"/>
      <protection/>
    </xf>
    <xf numFmtId="0" fontId="7" fillId="0" borderId="27" xfId="0" applyFont="1" applyBorder="1" applyAlignment="1" applyProtection="1">
      <alignment horizontal="left" vertical="top" wrapText="1"/>
      <protection/>
    </xf>
    <xf numFmtId="0" fontId="10" fillId="0" borderId="32" xfId="0" applyFont="1" applyFill="1" applyBorder="1" applyAlignment="1" applyProtection="1">
      <alignment horizontal="center" vertical="center" wrapText="1"/>
      <protection/>
    </xf>
    <xf numFmtId="0" fontId="10" fillId="0" borderId="73" xfId="0" applyFont="1" applyBorder="1" applyAlignment="1" applyProtection="1">
      <alignment horizontal="center" vertical="center"/>
      <protection/>
    </xf>
    <xf numFmtId="0" fontId="10" fillId="0" borderId="37" xfId="0" applyFont="1" applyFill="1" applyBorder="1" applyAlignment="1" applyProtection="1">
      <alignment horizontal="center" vertical="center" wrapText="1"/>
      <protection/>
    </xf>
    <xf numFmtId="0" fontId="10" fillId="0" borderId="74" xfId="0" applyFont="1" applyFill="1" applyBorder="1" applyAlignment="1" applyProtection="1">
      <alignment horizontal="center" vertical="center" wrapText="1"/>
      <protection/>
    </xf>
    <xf numFmtId="4" fontId="4" fillId="0" borderId="75" xfId="0" applyNumberFormat="1" applyFont="1" applyBorder="1" applyAlignment="1" applyProtection="1">
      <alignment wrapText="1"/>
      <protection/>
    </xf>
    <xf numFmtId="4" fontId="4" fillId="0" borderId="76" xfId="0" applyNumberFormat="1" applyFont="1" applyBorder="1" applyAlignment="1" applyProtection="1">
      <alignment wrapText="1"/>
      <protection/>
    </xf>
    <xf numFmtId="0" fontId="10" fillId="0" borderId="77" xfId="0" applyFont="1" applyFill="1" applyBorder="1" applyAlignment="1" applyProtection="1">
      <alignment horizontal="center" vertical="center" wrapText="1"/>
      <protection/>
    </xf>
    <xf numFmtId="0" fontId="10" fillId="0" borderId="78" xfId="0" applyFont="1" applyBorder="1" applyAlignment="1" applyProtection="1">
      <alignment horizontal="center" vertical="center"/>
      <protection/>
    </xf>
    <xf numFmtId="0" fontId="1" fillId="44" borderId="37" xfId="0" applyFont="1" applyFill="1" applyBorder="1" applyAlignment="1" applyProtection="1">
      <alignment horizontal="center" vertical="center" wrapText="1"/>
      <protection/>
    </xf>
    <xf numFmtId="0" fontId="1" fillId="44" borderId="74" xfId="0" applyFont="1" applyFill="1" applyBorder="1" applyAlignment="1" applyProtection="1">
      <alignment horizontal="center" vertical="center" wrapText="1"/>
      <protection/>
    </xf>
    <xf numFmtId="0" fontId="7" fillId="0" borderId="39" xfId="0" applyFont="1" applyBorder="1" applyAlignment="1" applyProtection="1">
      <alignment horizontal="left" wrapText="1"/>
      <protection/>
    </xf>
    <xf numFmtId="0" fontId="4" fillId="0" borderId="55" xfId="0" applyFont="1" applyBorder="1" applyAlignment="1" applyProtection="1">
      <alignment wrapText="1"/>
      <protection/>
    </xf>
    <xf numFmtId="0" fontId="24" fillId="0" borderId="56" xfId="0" applyFont="1" applyBorder="1" applyAlignment="1" applyProtection="1">
      <alignment/>
      <protection/>
    </xf>
    <xf numFmtId="0" fontId="10" fillId="35" borderId="37" xfId="0" applyFont="1" applyFill="1" applyBorder="1" applyAlignment="1">
      <alignment horizontal="center" wrapText="1"/>
    </xf>
    <xf numFmtId="0" fontId="10" fillId="35" borderId="79" xfId="0" applyFont="1" applyFill="1" applyBorder="1" applyAlignment="1">
      <alignment horizontal="center" wrapText="1"/>
    </xf>
    <xf numFmtId="0" fontId="10" fillId="35" borderId="74" xfId="0" applyFont="1" applyFill="1" applyBorder="1" applyAlignment="1">
      <alignment horizontal="center" wrapText="1"/>
    </xf>
    <xf numFmtId="0" fontId="25" fillId="0" borderId="10" xfId="0" applyFont="1" applyBorder="1" applyAlignment="1">
      <alignment horizontal="center" wrapText="1"/>
    </xf>
    <xf numFmtId="0" fontId="12" fillId="37" borderId="10" xfId="0" applyFont="1" applyFill="1" applyBorder="1" applyAlignment="1">
      <alignment horizontal="center" wrapText="1"/>
    </xf>
    <xf numFmtId="0" fontId="12" fillId="37" borderId="23" xfId="0" applyFont="1" applyFill="1" applyBorder="1" applyAlignment="1">
      <alignment horizontal="center" wrapText="1"/>
    </xf>
    <xf numFmtId="0" fontId="12" fillId="37" borderId="24" xfId="0" applyFont="1" applyFill="1" applyBorder="1" applyAlignment="1">
      <alignment horizontal="center" wrapText="1"/>
    </xf>
    <xf numFmtId="0" fontId="0" fillId="0" borderId="0" xfId="0" applyFont="1" applyAlignment="1">
      <alignment/>
    </xf>
    <xf numFmtId="0" fontId="4" fillId="0" borderId="10" xfId="0" applyFont="1" applyBorder="1" applyAlignment="1">
      <alignment horizontal="center"/>
    </xf>
    <xf numFmtId="0" fontId="26" fillId="0" borderId="10" xfId="0" applyFont="1" applyBorder="1" applyAlignment="1">
      <alignment horizontal="center" wrapText="1"/>
    </xf>
    <xf numFmtId="0" fontId="0" fillId="0" borderId="17" xfId="0" applyFont="1" applyBorder="1" applyAlignment="1">
      <alignment/>
    </xf>
    <xf numFmtId="0" fontId="29" fillId="39" borderId="10" xfId="0" applyFont="1" applyFill="1" applyBorder="1" applyAlignment="1">
      <alignment horizontal="center"/>
    </xf>
    <xf numFmtId="0" fontId="0" fillId="0" borderId="0" xfId="0" applyFont="1" applyBorder="1" applyAlignment="1">
      <alignment/>
    </xf>
    <xf numFmtId="0" fontId="0" fillId="0" borderId="20" xfId="0" applyFont="1" applyBorder="1" applyAlignment="1">
      <alignment/>
    </xf>
    <xf numFmtId="0" fontId="10" fillId="0" borderId="10" xfId="0" applyFont="1" applyBorder="1" applyAlignment="1">
      <alignment horizontal="center"/>
    </xf>
    <xf numFmtId="0" fontId="32" fillId="40" borderId="10" xfId="0" applyFont="1" applyFill="1" applyBorder="1" applyAlignment="1">
      <alignment horizontal="center"/>
    </xf>
    <xf numFmtId="0" fontId="2" fillId="0" borderId="0" xfId="0" applyFont="1" applyAlignment="1">
      <alignment vertical="top" wrapText="1"/>
    </xf>
    <xf numFmtId="0" fontId="2" fillId="0" borderId="0" xfId="0" applyFont="1" applyAlignment="1">
      <alignment vertical="top"/>
    </xf>
    <xf numFmtId="0" fontId="21" fillId="0" borderId="0" xfId="0" applyFont="1" applyAlignment="1">
      <alignment horizontal="left" vertical="center" wrapText="1"/>
    </xf>
    <xf numFmtId="0" fontId="8" fillId="0" borderId="0" xfId="0" applyFont="1" applyAlignment="1">
      <alignment horizontal="left" vertical="center" wrapText="1"/>
    </xf>
    <xf numFmtId="0" fontId="7" fillId="0" borderId="0" xfId="0" applyFont="1" applyAlignment="1">
      <alignment wrapText="1"/>
    </xf>
    <xf numFmtId="0" fontId="8" fillId="0" borderId="0" xfId="0" applyFont="1" applyAlignment="1">
      <alignment/>
    </xf>
    <xf numFmtId="0" fontId="21" fillId="0" borderId="0" xfId="0" applyFont="1" applyAlignment="1">
      <alignment horizontal="justify" wrapText="1"/>
    </xf>
    <xf numFmtId="0" fontId="0" fillId="0" borderId="0" xfId="0" applyAlignment="1">
      <alignment wrapText="1"/>
    </xf>
    <xf numFmtId="0" fontId="7" fillId="0" borderId="0" xfId="0" applyFont="1" applyAlignment="1">
      <alignment vertical="top" wrapText="1"/>
    </xf>
    <xf numFmtId="0" fontId="8" fillId="0" borderId="0" xfId="0" applyFont="1" applyAlignment="1">
      <alignment vertical="top"/>
    </xf>
    <xf numFmtId="0" fontId="10" fillId="34" borderId="21" xfId="0" applyFont="1" applyFill="1" applyBorder="1" applyAlignment="1">
      <alignment horizontal="center" vertical="center" wrapText="1"/>
    </xf>
    <xf numFmtId="0" fontId="10" fillId="34" borderId="0" xfId="0" applyFont="1" applyFill="1" applyBorder="1" applyAlignment="1">
      <alignment horizontal="center" vertical="center" wrapText="1"/>
    </xf>
    <xf numFmtId="0" fontId="37" fillId="35" borderId="37" xfId="0" applyFont="1" applyFill="1" applyBorder="1" applyAlignment="1">
      <alignment horizontal="center"/>
    </xf>
    <xf numFmtId="0" fontId="37" fillId="35" borderId="79" xfId="0" applyFont="1" applyFill="1" applyBorder="1" applyAlignment="1">
      <alignment horizontal="center"/>
    </xf>
    <xf numFmtId="0" fontId="37" fillId="35" borderId="74" xfId="0" applyFont="1" applyFill="1" applyBorder="1" applyAlignment="1">
      <alignment horizontal="center"/>
    </xf>
    <xf numFmtId="0" fontId="10" fillId="0" borderId="26" xfId="0" applyFont="1" applyFill="1" applyBorder="1" applyAlignment="1">
      <alignment horizontal="center" wrapText="1"/>
    </xf>
    <xf numFmtId="0" fontId="10" fillId="0" borderId="0" xfId="0" applyFont="1" applyFill="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14</xdr:row>
      <xdr:rowOff>142875</xdr:rowOff>
    </xdr:from>
    <xdr:to>
      <xdr:col>4</xdr:col>
      <xdr:colOff>276225</xdr:colOff>
      <xdr:row>14</xdr:row>
      <xdr:rowOff>142875</xdr:rowOff>
    </xdr:to>
    <xdr:sp>
      <xdr:nvSpPr>
        <xdr:cNvPr id="1" name="Line 1"/>
        <xdr:cNvSpPr>
          <a:spLocks/>
        </xdr:cNvSpPr>
      </xdr:nvSpPr>
      <xdr:spPr>
        <a:xfrm flipH="1">
          <a:off x="5819775" y="2847975"/>
          <a:ext cx="5334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14</xdr:row>
      <xdr:rowOff>190500</xdr:rowOff>
    </xdr:from>
    <xdr:to>
      <xdr:col>3</xdr:col>
      <xdr:colOff>266700</xdr:colOff>
      <xdr:row>15</xdr:row>
      <xdr:rowOff>190500</xdr:rowOff>
    </xdr:to>
    <xdr:sp>
      <xdr:nvSpPr>
        <xdr:cNvPr id="2" name="Line 2"/>
        <xdr:cNvSpPr>
          <a:spLocks/>
        </xdr:cNvSpPr>
      </xdr:nvSpPr>
      <xdr:spPr>
        <a:xfrm flipH="1" flipV="1">
          <a:off x="5781675" y="2895600"/>
          <a:ext cx="200025"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26</xdr:row>
      <xdr:rowOff>171450</xdr:rowOff>
    </xdr:from>
    <xdr:to>
      <xdr:col>5</xdr:col>
      <xdr:colOff>552450</xdr:colOff>
      <xdr:row>27</xdr:row>
      <xdr:rowOff>76200</xdr:rowOff>
    </xdr:to>
    <xdr:sp>
      <xdr:nvSpPr>
        <xdr:cNvPr id="3" name="Line 3"/>
        <xdr:cNvSpPr>
          <a:spLocks/>
        </xdr:cNvSpPr>
      </xdr:nvSpPr>
      <xdr:spPr>
        <a:xfrm flipH="1">
          <a:off x="5819775" y="5200650"/>
          <a:ext cx="1114425" cy="952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47</xdr:row>
      <xdr:rowOff>152400</xdr:rowOff>
    </xdr:from>
    <xdr:to>
      <xdr:col>3</xdr:col>
      <xdr:colOff>285750</xdr:colOff>
      <xdr:row>47</xdr:row>
      <xdr:rowOff>161925</xdr:rowOff>
    </xdr:to>
    <xdr:sp>
      <xdr:nvSpPr>
        <xdr:cNvPr id="4" name="Line 4"/>
        <xdr:cNvSpPr>
          <a:spLocks/>
        </xdr:cNvSpPr>
      </xdr:nvSpPr>
      <xdr:spPr>
        <a:xfrm flipH="1">
          <a:off x="5800725" y="8782050"/>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47</xdr:row>
      <xdr:rowOff>161925</xdr:rowOff>
    </xdr:from>
    <xdr:to>
      <xdr:col>3</xdr:col>
      <xdr:colOff>266700</xdr:colOff>
      <xdr:row>48</xdr:row>
      <xdr:rowOff>161925</xdr:rowOff>
    </xdr:to>
    <xdr:sp>
      <xdr:nvSpPr>
        <xdr:cNvPr id="5" name="Line 5"/>
        <xdr:cNvSpPr>
          <a:spLocks/>
        </xdr:cNvSpPr>
      </xdr:nvSpPr>
      <xdr:spPr>
        <a:xfrm flipH="1" flipV="1">
          <a:off x="5781675" y="8791575"/>
          <a:ext cx="2000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59</xdr:row>
      <xdr:rowOff>161925</xdr:rowOff>
    </xdr:from>
    <xdr:to>
      <xdr:col>5</xdr:col>
      <xdr:colOff>552450</xdr:colOff>
      <xdr:row>60</xdr:row>
      <xdr:rowOff>76200</xdr:rowOff>
    </xdr:to>
    <xdr:sp>
      <xdr:nvSpPr>
        <xdr:cNvPr id="6" name="Line 6"/>
        <xdr:cNvSpPr>
          <a:spLocks/>
        </xdr:cNvSpPr>
      </xdr:nvSpPr>
      <xdr:spPr>
        <a:xfrm flipH="1">
          <a:off x="5819775" y="10782300"/>
          <a:ext cx="11144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67</xdr:row>
      <xdr:rowOff>0</xdr:rowOff>
    </xdr:from>
    <xdr:to>
      <xdr:col>3</xdr:col>
      <xdr:colOff>285750</xdr:colOff>
      <xdr:row>67</xdr:row>
      <xdr:rowOff>0</xdr:rowOff>
    </xdr:to>
    <xdr:sp>
      <xdr:nvSpPr>
        <xdr:cNvPr id="7" name="Line 7"/>
        <xdr:cNvSpPr>
          <a:spLocks/>
        </xdr:cNvSpPr>
      </xdr:nvSpPr>
      <xdr:spPr>
        <a:xfrm flipH="1">
          <a:off x="5800725" y="119919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67</xdr:row>
      <xdr:rowOff>0</xdr:rowOff>
    </xdr:from>
    <xdr:to>
      <xdr:col>3</xdr:col>
      <xdr:colOff>266700</xdr:colOff>
      <xdr:row>67</xdr:row>
      <xdr:rowOff>0</xdr:rowOff>
    </xdr:to>
    <xdr:sp>
      <xdr:nvSpPr>
        <xdr:cNvPr id="8" name="Line 8"/>
        <xdr:cNvSpPr>
          <a:spLocks/>
        </xdr:cNvSpPr>
      </xdr:nvSpPr>
      <xdr:spPr>
        <a:xfrm flipH="1" flipV="1">
          <a:off x="5781675" y="119919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67</xdr:row>
      <xdr:rowOff>0</xdr:rowOff>
    </xdr:from>
    <xdr:to>
      <xdr:col>5</xdr:col>
      <xdr:colOff>552450</xdr:colOff>
      <xdr:row>67</xdr:row>
      <xdr:rowOff>0</xdr:rowOff>
    </xdr:to>
    <xdr:sp>
      <xdr:nvSpPr>
        <xdr:cNvPr id="9" name="Line 9"/>
        <xdr:cNvSpPr>
          <a:spLocks/>
        </xdr:cNvSpPr>
      </xdr:nvSpPr>
      <xdr:spPr>
        <a:xfrm flipH="1">
          <a:off x="5819775" y="11991975"/>
          <a:ext cx="1114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67</xdr:row>
      <xdr:rowOff>0</xdr:rowOff>
    </xdr:from>
    <xdr:to>
      <xdr:col>3</xdr:col>
      <xdr:colOff>285750</xdr:colOff>
      <xdr:row>67</xdr:row>
      <xdr:rowOff>0</xdr:rowOff>
    </xdr:to>
    <xdr:sp>
      <xdr:nvSpPr>
        <xdr:cNvPr id="10" name="Line 10"/>
        <xdr:cNvSpPr>
          <a:spLocks/>
        </xdr:cNvSpPr>
      </xdr:nvSpPr>
      <xdr:spPr>
        <a:xfrm flipH="1">
          <a:off x="5800725" y="119919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67</xdr:row>
      <xdr:rowOff>0</xdr:rowOff>
    </xdr:from>
    <xdr:to>
      <xdr:col>3</xdr:col>
      <xdr:colOff>266700</xdr:colOff>
      <xdr:row>67</xdr:row>
      <xdr:rowOff>0</xdr:rowOff>
    </xdr:to>
    <xdr:sp>
      <xdr:nvSpPr>
        <xdr:cNvPr id="11" name="Line 11"/>
        <xdr:cNvSpPr>
          <a:spLocks/>
        </xdr:cNvSpPr>
      </xdr:nvSpPr>
      <xdr:spPr>
        <a:xfrm flipH="1" flipV="1">
          <a:off x="5781675" y="119919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67</xdr:row>
      <xdr:rowOff>0</xdr:rowOff>
    </xdr:from>
    <xdr:to>
      <xdr:col>3</xdr:col>
      <xdr:colOff>285750</xdr:colOff>
      <xdr:row>67</xdr:row>
      <xdr:rowOff>0</xdr:rowOff>
    </xdr:to>
    <xdr:sp>
      <xdr:nvSpPr>
        <xdr:cNvPr id="12" name="Line 13"/>
        <xdr:cNvSpPr>
          <a:spLocks/>
        </xdr:cNvSpPr>
      </xdr:nvSpPr>
      <xdr:spPr>
        <a:xfrm flipH="1">
          <a:off x="5800725" y="119919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67</xdr:row>
      <xdr:rowOff>0</xdr:rowOff>
    </xdr:from>
    <xdr:to>
      <xdr:col>3</xdr:col>
      <xdr:colOff>266700</xdr:colOff>
      <xdr:row>67</xdr:row>
      <xdr:rowOff>0</xdr:rowOff>
    </xdr:to>
    <xdr:sp>
      <xdr:nvSpPr>
        <xdr:cNvPr id="13" name="Line 14"/>
        <xdr:cNvSpPr>
          <a:spLocks/>
        </xdr:cNvSpPr>
      </xdr:nvSpPr>
      <xdr:spPr>
        <a:xfrm flipH="1" flipV="1">
          <a:off x="5781675" y="119919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67</xdr:row>
      <xdr:rowOff>0</xdr:rowOff>
    </xdr:from>
    <xdr:to>
      <xdr:col>3</xdr:col>
      <xdr:colOff>285750</xdr:colOff>
      <xdr:row>67</xdr:row>
      <xdr:rowOff>0</xdr:rowOff>
    </xdr:to>
    <xdr:sp>
      <xdr:nvSpPr>
        <xdr:cNvPr id="14" name="Line 16"/>
        <xdr:cNvSpPr>
          <a:spLocks/>
        </xdr:cNvSpPr>
      </xdr:nvSpPr>
      <xdr:spPr>
        <a:xfrm flipH="1">
          <a:off x="5800725" y="119919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67</xdr:row>
      <xdr:rowOff>0</xdr:rowOff>
    </xdr:from>
    <xdr:to>
      <xdr:col>3</xdr:col>
      <xdr:colOff>266700</xdr:colOff>
      <xdr:row>67</xdr:row>
      <xdr:rowOff>0</xdr:rowOff>
    </xdr:to>
    <xdr:sp>
      <xdr:nvSpPr>
        <xdr:cNvPr id="15" name="Line 17"/>
        <xdr:cNvSpPr>
          <a:spLocks/>
        </xdr:cNvSpPr>
      </xdr:nvSpPr>
      <xdr:spPr>
        <a:xfrm flipH="1" flipV="1">
          <a:off x="5781675" y="119919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67</xdr:row>
      <xdr:rowOff>0</xdr:rowOff>
    </xdr:from>
    <xdr:to>
      <xdr:col>3</xdr:col>
      <xdr:colOff>285750</xdr:colOff>
      <xdr:row>67</xdr:row>
      <xdr:rowOff>0</xdr:rowOff>
    </xdr:to>
    <xdr:sp>
      <xdr:nvSpPr>
        <xdr:cNvPr id="16" name="Line 19"/>
        <xdr:cNvSpPr>
          <a:spLocks/>
        </xdr:cNvSpPr>
      </xdr:nvSpPr>
      <xdr:spPr>
        <a:xfrm flipH="1">
          <a:off x="5800725" y="119919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67</xdr:row>
      <xdr:rowOff>0</xdr:rowOff>
    </xdr:from>
    <xdr:to>
      <xdr:col>3</xdr:col>
      <xdr:colOff>266700</xdr:colOff>
      <xdr:row>67</xdr:row>
      <xdr:rowOff>0</xdr:rowOff>
    </xdr:to>
    <xdr:sp>
      <xdr:nvSpPr>
        <xdr:cNvPr id="17" name="Line 20"/>
        <xdr:cNvSpPr>
          <a:spLocks/>
        </xdr:cNvSpPr>
      </xdr:nvSpPr>
      <xdr:spPr>
        <a:xfrm flipH="1" flipV="1">
          <a:off x="5781675" y="119919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67</xdr:row>
      <xdr:rowOff>0</xdr:rowOff>
    </xdr:from>
    <xdr:to>
      <xdr:col>3</xdr:col>
      <xdr:colOff>285750</xdr:colOff>
      <xdr:row>67</xdr:row>
      <xdr:rowOff>0</xdr:rowOff>
    </xdr:to>
    <xdr:sp>
      <xdr:nvSpPr>
        <xdr:cNvPr id="18" name="Line 22"/>
        <xdr:cNvSpPr>
          <a:spLocks/>
        </xdr:cNvSpPr>
      </xdr:nvSpPr>
      <xdr:spPr>
        <a:xfrm flipH="1">
          <a:off x="5800725" y="119919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67</xdr:row>
      <xdr:rowOff>0</xdr:rowOff>
    </xdr:from>
    <xdr:to>
      <xdr:col>3</xdr:col>
      <xdr:colOff>266700</xdr:colOff>
      <xdr:row>67</xdr:row>
      <xdr:rowOff>0</xdr:rowOff>
    </xdr:to>
    <xdr:sp>
      <xdr:nvSpPr>
        <xdr:cNvPr id="19" name="Line 23"/>
        <xdr:cNvSpPr>
          <a:spLocks/>
        </xdr:cNvSpPr>
      </xdr:nvSpPr>
      <xdr:spPr>
        <a:xfrm flipH="1" flipV="1">
          <a:off x="5781675" y="119919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67</xdr:row>
      <xdr:rowOff>0</xdr:rowOff>
    </xdr:from>
    <xdr:to>
      <xdr:col>3</xdr:col>
      <xdr:colOff>285750</xdr:colOff>
      <xdr:row>67</xdr:row>
      <xdr:rowOff>0</xdr:rowOff>
    </xdr:to>
    <xdr:sp>
      <xdr:nvSpPr>
        <xdr:cNvPr id="20" name="Line 25"/>
        <xdr:cNvSpPr>
          <a:spLocks/>
        </xdr:cNvSpPr>
      </xdr:nvSpPr>
      <xdr:spPr>
        <a:xfrm flipH="1">
          <a:off x="5800725" y="119919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67</xdr:row>
      <xdr:rowOff>0</xdr:rowOff>
    </xdr:from>
    <xdr:to>
      <xdr:col>3</xdr:col>
      <xdr:colOff>266700</xdr:colOff>
      <xdr:row>67</xdr:row>
      <xdr:rowOff>0</xdr:rowOff>
    </xdr:to>
    <xdr:sp>
      <xdr:nvSpPr>
        <xdr:cNvPr id="21" name="Line 26"/>
        <xdr:cNvSpPr>
          <a:spLocks/>
        </xdr:cNvSpPr>
      </xdr:nvSpPr>
      <xdr:spPr>
        <a:xfrm flipH="1" flipV="1">
          <a:off x="5781675" y="119919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67</xdr:row>
      <xdr:rowOff>0</xdr:rowOff>
    </xdr:from>
    <xdr:to>
      <xdr:col>3</xdr:col>
      <xdr:colOff>285750</xdr:colOff>
      <xdr:row>67</xdr:row>
      <xdr:rowOff>0</xdr:rowOff>
    </xdr:to>
    <xdr:sp>
      <xdr:nvSpPr>
        <xdr:cNvPr id="22" name="Line 28"/>
        <xdr:cNvSpPr>
          <a:spLocks/>
        </xdr:cNvSpPr>
      </xdr:nvSpPr>
      <xdr:spPr>
        <a:xfrm flipH="1">
          <a:off x="5800725" y="119919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67</xdr:row>
      <xdr:rowOff>0</xdr:rowOff>
    </xdr:from>
    <xdr:to>
      <xdr:col>3</xdr:col>
      <xdr:colOff>266700</xdr:colOff>
      <xdr:row>67</xdr:row>
      <xdr:rowOff>0</xdr:rowOff>
    </xdr:to>
    <xdr:sp>
      <xdr:nvSpPr>
        <xdr:cNvPr id="23" name="Line 29"/>
        <xdr:cNvSpPr>
          <a:spLocks/>
        </xdr:cNvSpPr>
      </xdr:nvSpPr>
      <xdr:spPr>
        <a:xfrm flipH="1" flipV="1">
          <a:off x="5781675" y="119919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67</xdr:row>
      <xdr:rowOff>0</xdr:rowOff>
    </xdr:from>
    <xdr:to>
      <xdr:col>3</xdr:col>
      <xdr:colOff>285750</xdr:colOff>
      <xdr:row>67</xdr:row>
      <xdr:rowOff>0</xdr:rowOff>
    </xdr:to>
    <xdr:sp>
      <xdr:nvSpPr>
        <xdr:cNvPr id="24" name="Line 31"/>
        <xdr:cNvSpPr>
          <a:spLocks/>
        </xdr:cNvSpPr>
      </xdr:nvSpPr>
      <xdr:spPr>
        <a:xfrm flipH="1">
          <a:off x="5800725" y="119919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67</xdr:row>
      <xdr:rowOff>0</xdr:rowOff>
    </xdr:from>
    <xdr:to>
      <xdr:col>3</xdr:col>
      <xdr:colOff>266700</xdr:colOff>
      <xdr:row>67</xdr:row>
      <xdr:rowOff>0</xdr:rowOff>
    </xdr:to>
    <xdr:sp>
      <xdr:nvSpPr>
        <xdr:cNvPr id="25" name="Line 32"/>
        <xdr:cNvSpPr>
          <a:spLocks/>
        </xdr:cNvSpPr>
      </xdr:nvSpPr>
      <xdr:spPr>
        <a:xfrm flipH="1" flipV="1">
          <a:off x="5781675" y="11991975"/>
          <a:ext cx="200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82</xdr:row>
      <xdr:rowOff>152400</xdr:rowOff>
    </xdr:from>
    <xdr:to>
      <xdr:col>3</xdr:col>
      <xdr:colOff>285750</xdr:colOff>
      <xdr:row>82</xdr:row>
      <xdr:rowOff>161925</xdr:rowOff>
    </xdr:to>
    <xdr:sp>
      <xdr:nvSpPr>
        <xdr:cNvPr id="26" name="Line 61"/>
        <xdr:cNvSpPr>
          <a:spLocks/>
        </xdr:cNvSpPr>
      </xdr:nvSpPr>
      <xdr:spPr>
        <a:xfrm flipH="1">
          <a:off x="5800725" y="14811375"/>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82</xdr:row>
      <xdr:rowOff>161925</xdr:rowOff>
    </xdr:from>
    <xdr:to>
      <xdr:col>3</xdr:col>
      <xdr:colOff>266700</xdr:colOff>
      <xdr:row>83</xdr:row>
      <xdr:rowOff>161925</xdr:rowOff>
    </xdr:to>
    <xdr:sp>
      <xdr:nvSpPr>
        <xdr:cNvPr id="27" name="Line 62"/>
        <xdr:cNvSpPr>
          <a:spLocks/>
        </xdr:cNvSpPr>
      </xdr:nvSpPr>
      <xdr:spPr>
        <a:xfrm flipH="1" flipV="1">
          <a:off x="5781675" y="14820900"/>
          <a:ext cx="2000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94</xdr:row>
      <xdr:rowOff>161925</xdr:rowOff>
    </xdr:from>
    <xdr:to>
      <xdr:col>5</xdr:col>
      <xdr:colOff>552450</xdr:colOff>
      <xdr:row>95</xdr:row>
      <xdr:rowOff>76200</xdr:rowOff>
    </xdr:to>
    <xdr:sp>
      <xdr:nvSpPr>
        <xdr:cNvPr id="28" name="Line 63"/>
        <xdr:cNvSpPr>
          <a:spLocks/>
        </xdr:cNvSpPr>
      </xdr:nvSpPr>
      <xdr:spPr>
        <a:xfrm flipH="1">
          <a:off x="5819775" y="16811625"/>
          <a:ext cx="11144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116</xdr:row>
      <xdr:rowOff>152400</xdr:rowOff>
    </xdr:from>
    <xdr:to>
      <xdr:col>3</xdr:col>
      <xdr:colOff>285750</xdr:colOff>
      <xdr:row>116</xdr:row>
      <xdr:rowOff>161925</xdr:rowOff>
    </xdr:to>
    <xdr:sp>
      <xdr:nvSpPr>
        <xdr:cNvPr id="29" name="Line 64"/>
        <xdr:cNvSpPr>
          <a:spLocks/>
        </xdr:cNvSpPr>
      </xdr:nvSpPr>
      <xdr:spPr>
        <a:xfrm flipH="1">
          <a:off x="5800725" y="20678775"/>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116</xdr:row>
      <xdr:rowOff>161925</xdr:rowOff>
    </xdr:from>
    <xdr:to>
      <xdr:col>3</xdr:col>
      <xdr:colOff>266700</xdr:colOff>
      <xdr:row>117</xdr:row>
      <xdr:rowOff>161925</xdr:rowOff>
    </xdr:to>
    <xdr:sp>
      <xdr:nvSpPr>
        <xdr:cNvPr id="30" name="Line 65"/>
        <xdr:cNvSpPr>
          <a:spLocks/>
        </xdr:cNvSpPr>
      </xdr:nvSpPr>
      <xdr:spPr>
        <a:xfrm flipH="1" flipV="1">
          <a:off x="5781675" y="20688300"/>
          <a:ext cx="2000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128</xdr:row>
      <xdr:rowOff>161925</xdr:rowOff>
    </xdr:from>
    <xdr:to>
      <xdr:col>5</xdr:col>
      <xdr:colOff>552450</xdr:colOff>
      <xdr:row>129</xdr:row>
      <xdr:rowOff>76200</xdr:rowOff>
    </xdr:to>
    <xdr:sp>
      <xdr:nvSpPr>
        <xdr:cNvPr id="31" name="Line 66"/>
        <xdr:cNvSpPr>
          <a:spLocks/>
        </xdr:cNvSpPr>
      </xdr:nvSpPr>
      <xdr:spPr>
        <a:xfrm flipH="1">
          <a:off x="5819775" y="22679025"/>
          <a:ext cx="11144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150</xdr:row>
      <xdr:rowOff>152400</xdr:rowOff>
    </xdr:from>
    <xdr:to>
      <xdr:col>3</xdr:col>
      <xdr:colOff>285750</xdr:colOff>
      <xdr:row>150</xdr:row>
      <xdr:rowOff>161925</xdr:rowOff>
    </xdr:to>
    <xdr:sp>
      <xdr:nvSpPr>
        <xdr:cNvPr id="32" name="Line 67"/>
        <xdr:cNvSpPr>
          <a:spLocks/>
        </xdr:cNvSpPr>
      </xdr:nvSpPr>
      <xdr:spPr>
        <a:xfrm flipH="1">
          <a:off x="5800725" y="26546175"/>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150</xdr:row>
      <xdr:rowOff>161925</xdr:rowOff>
    </xdr:from>
    <xdr:to>
      <xdr:col>3</xdr:col>
      <xdr:colOff>266700</xdr:colOff>
      <xdr:row>151</xdr:row>
      <xdr:rowOff>161925</xdr:rowOff>
    </xdr:to>
    <xdr:sp>
      <xdr:nvSpPr>
        <xdr:cNvPr id="33" name="Line 68"/>
        <xdr:cNvSpPr>
          <a:spLocks/>
        </xdr:cNvSpPr>
      </xdr:nvSpPr>
      <xdr:spPr>
        <a:xfrm flipH="1" flipV="1">
          <a:off x="5781675" y="26555700"/>
          <a:ext cx="2000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162</xdr:row>
      <xdr:rowOff>161925</xdr:rowOff>
    </xdr:from>
    <xdr:to>
      <xdr:col>5</xdr:col>
      <xdr:colOff>552450</xdr:colOff>
      <xdr:row>163</xdr:row>
      <xdr:rowOff>76200</xdr:rowOff>
    </xdr:to>
    <xdr:sp>
      <xdr:nvSpPr>
        <xdr:cNvPr id="34" name="Line 69"/>
        <xdr:cNvSpPr>
          <a:spLocks/>
        </xdr:cNvSpPr>
      </xdr:nvSpPr>
      <xdr:spPr>
        <a:xfrm flipH="1">
          <a:off x="5819775" y="28546425"/>
          <a:ext cx="11144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184</xdr:row>
      <xdr:rowOff>152400</xdr:rowOff>
    </xdr:from>
    <xdr:to>
      <xdr:col>3</xdr:col>
      <xdr:colOff>285750</xdr:colOff>
      <xdr:row>184</xdr:row>
      <xdr:rowOff>161925</xdr:rowOff>
    </xdr:to>
    <xdr:sp>
      <xdr:nvSpPr>
        <xdr:cNvPr id="35" name="Line 70"/>
        <xdr:cNvSpPr>
          <a:spLocks/>
        </xdr:cNvSpPr>
      </xdr:nvSpPr>
      <xdr:spPr>
        <a:xfrm flipH="1">
          <a:off x="5800725" y="32413575"/>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184</xdr:row>
      <xdr:rowOff>161925</xdr:rowOff>
    </xdr:from>
    <xdr:to>
      <xdr:col>3</xdr:col>
      <xdr:colOff>266700</xdr:colOff>
      <xdr:row>185</xdr:row>
      <xdr:rowOff>161925</xdr:rowOff>
    </xdr:to>
    <xdr:sp>
      <xdr:nvSpPr>
        <xdr:cNvPr id="36" name="Line 71"/>
        <xdr:cNvSpPr>
          <a:spLocks/>
        </xdr:cNvSpPr>
      </xdr:nvSpPr>
      <xdr:spPr>
        <a:xfrm flipH="1" flipV="1">
          <a:off x="5781675" y="32423100"/>
          <a:ext cx="2000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196</xdr:row>
      <xdr:rowOff>161925</xdr:rowOff>
    </xdr:from>
    <xdr:to>
      <xdr:col>5</xdr:col>
      <xdr:colOff>552450</xdr:colOff>
      <xdr:row>197</xdr:row>
      <xdr:rowOff>76200</xdr:rowOff>
    </xdr:to>
    <xdr:sp>
      <xdr:nvSpPr>
        <xdr:cNvPr id="37" name="Line 72"/>
        <xdr:cNvSpPr>
          <a:spLocks/>
        </xdr:cNvSpPr>
      </xdr:nvSpPr>
      <xdr:spPr>
        <a:xfrm flipH="1">
          <a:off x="5819775" y="34413825"/>
          <a:ext cx="11144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218</xdr:row>
      <xdr:rowOff>152400</xdr:rowOff>
    </xdr:from>
    <xdr:to>
      <xdr:col>3</xdr:col>
      <xdr:colOff>285750</xdr:colOff>
      <xdr:row>218</xdr:row>
      <xdr:rowOff>161925</xdr:rowOff>
    </xdr:to>
    <xdr:sp>
      <xdr:nvSpPr>
        <xdr:cNvPr id="38" name="Line 73"/>
        <xdr:cNvSpPr>
          <a:spLocks/>
        </xdr:cNvSpPr>
      </xdr:nvSpPr>
      <xdr:spPr>
        <a:xfrm flipH="1">
          <a:off x="5800725" y="38280975"/>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218</xdr:row>
      <xdr:rowOff>161925</xdr:rowOff>
    </xdr:from>
    <xdr:to>
      <xdr:col>3</xdr:col>
      <xdr:colOff>266700</xdr:colOff>
      <xdr:row>219</xdr:row>
      <xdr:rowOff>161925</xdr:rowOff>
    </xdr:to>
    <xdr:sp>
      <xdr:nvSpPr>
        <xdr:cNvPr id="39" name="Line 74"/>
        <xdr:cNvSpPr>
          <a:spLocks/>
        </xdr:cNvSpPr>
      </xdr:nvSpPr>
      <xdr:spPr>
        <a:xfrm flipH="1" flipV="1">
          <a:off x="5781675" y="38290500"/>
          <a:ext cx="2000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230</xdr:row>
      <xdr:rowOff>161925</xdr:rowOff>
    </xdr:from>
    <xdr:to>
      <xdr:col>5</xdr:col>
      <xdr:colOff>552450</xdr:colOff>
      <xdr:row>231</xdr:row>
      <xdr:rowOff>76200</xdr:rowOff>
    </xdr:to>
    <xdr:sp>
      <xdr:nvSpPr>
        <xdr:cNvPr id="40" name="Line 75"/>
        <xdr:cNvSpPr>
          <a:spLocks/>
        </xdr:cNvSpPr>
      </xdr:nvSpPr>
      <xdr:spPr>
        <a:xfrm flipH="1">
          <a:off x="5819775" y="40281225"/>
          <a:ext cx="11144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252</xdr:row>
      <xdr:rowOff>152400</xdr:rowOff>
    </xdr:from>
    <xdr:to>
      <xdr:col>3</xdr:col>
      <xdr:colOff>285750</xdr:colOff>
      <xdr:row>252</xdr:row>
      <xdr:rowOff>161925</xdr:rowOff>
    </xdr:to>
    <xdr:sp>
      <xdr:nvSpPr>
        <xdr:cNvPr id="41" name="Line 76"/>
        <xdr:cNvSpPr>
          <a:spLocks/>
        </xdr:cNvSpPr>
      </xdr:nvSpPr>
      <xdr:spPr>
        <a:xfrm flipH="1">
          <a:off x="5800725" y="44148375"/>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252</xdr:row>
      <xdr:rowOff>161925</xdr:rowOff>
    </xdr:from>
    <xdr:to>
      <xdr:col>3</xdr:col>
      <xdr:colOff>266700</xdr:colOff>
      <xdr:row>253</xdr:row>
      <xdr:rowOff>161925</xdr:rowOff>
    </xdr:to>
    <xdr:sp>
      <xdr:nvSpPr>
        <xdr:cNvPr id="42" name="Line 77"/>
        <xdr:cNvSpPr>
          <a:spLocks/>
        </xdr:cNvSpPr>
      </xdr:nvSpPr>
      <xdr:spPr>
        <a:xfrm flipH="1" flipV="1">
          <a:off x="5781675" y="44157900"/>
          <a:ext cx="2000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264</xdr:row>
      <xdr:rowOff>161925</xdr:rowOff>
    </xdr:from>
    <xdr:to>
      <xdr:col>5</xdr:col>
      <xdr:colOff>552450</xdr:colOff>
      <xdr:row>265</xdr:row>
      <xdr:rowOff>76200</xdr:rowOff>
    </xdr:to>
    <xdr:sp>
      <xdr:nvSpPr>
        <xdr:cNvPr id="43" name="Line 78"/>
        <xdr:cNvSpPr>
          <a:spLocks/>
        </xdr:cNvSpPr>
      </xdr:nvSpPr>
      <xdr:spPr>
        <a:xfrm flipH="1">
          <a:off x="5819775" y="46148625"/>
          <a:ext cx="11144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286</xdr:row>
      <xdr:rowOff>152400</xdr:rowOff>
    </xdr:from>
    <xdr:to>
      <xdr:col>3</xdr:col>
      <xdr:colOff>285750</xdr:colOff>
      <xdr:row>286</xdr:row>
      <xdr:rowOff>161925</xdr:rowOff>
    </xdr:to>
    <xdr:sp>
      <xdr:nvSpPr>
        <xdr:cNvPr id="44" name="Line 79"/>
        <xdr:cNvSpPr>
          <a:spLocks/>
        </xdr:cNvSpPr>
      </xdr:nvSpPr>
      <xdr:spPr>
        <a:xfrm flipH="1">
          <a:off x="5800725" y="50015775"/>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286</xdr:row>
      <xdr:rowOff>161925</xdr:rowOff>
    </xdr:from>
    <xdr:to>
      <xdr:col>3</xdr:col>
      <xdr:colOff>266700</xdr:colOff>
      <xdr:row>287</xdr:row>
      <xdr:rowOff>161925</xdr:rowOff>
    </xdr:to>
    <xdr:sp>
      <xdr:nvSpPr>
        <xdr:cNvPr id="45" name="Line 80"/>
        <xdr:cNvSpPr>
          <a:spLocks/>
        </xdr:cNvSpPr>
      </xdr:nvSpPr>
      <xdr:spPr>
        <a:xfrm flipH="1" flipV="1">
          <a:off x="5781675" y="50025300"/>
          <a:ext cx="2000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298</xdr:row>
      <xdr:rowOff>161925</xdr:rowOff>
    </xdr:from>
    <xdr:to>
      <xdr:col>5</xdr:col>
      <xdr:colOff>552450</xdr:colOff>
      <xdr:row>299</xdr:row>
      <xdr:rowOff>76200</xdr:rowOff>
    </xdr:to>
    <xdr:sp>
      <xdr:nvSpPr>
        <xdr:cNvPr id="46" name="Line 81"/>
        <xdr:cNvSpPr>
          <a:spLocks/>
        </xdr:cNvSpPr>
      </xdr:nvSpPr>
      <xdr:spPr>
        <a:xfrm flipH="1">
          <a:off x="5819775" y="52016025"/>
          <a:ext cx="11144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320</xdr:row>
      <xdr:rowOff>152400</xdr:rowOff>
    </xdr:from>
    <xdr:to>
      <xdr:col>3</xdr:col>
      <xdr:colOff>285750</xdr:colOff>
      <xdr:row>320</xdr:row>
      <xdr:rowOff>161925</xdr:rowOff>
    </xdr:to>
    <xdr:sp>
      <xdr:nvSpPr>
        <xdr:cNvPr id="47" name="Line 82"/>
        <xdr:cNvSpPr>
          <a:spLocks/>
        </xdr:cNvSpPr>
      </xdr:nvSpPr>
      <xdr:spPr>
        <a:xfrm flipH="1">
          <a:off x="5800725" y="55883175"/>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320</xdr:row>
      <xdr:rowOff>161925</xdr:rowOff>
    </xdr:from>
    <xdr:to>
      <xdr:col>3</xdr:col>
      <xdr:colOff>266700</xdr:colOff>
      <xdr:row>321</xdr:row>
      <xdr:rowOff>161925</xdr:rowOff>
    </xdr:to>
    <xdr:sp>
      <xdr:nvSpPr>
        <xdr:cNvPr id="48" name="Line 83"/>
        <xdr:cNvSpPr>
          <a:spLocks/>
        </xdr:cNvSpPr>
      </xdr:nvSpPr>
      <xdr:spPr>
        <a:xfrm flipH="1" flipV="1">
          <a:off x="5781675" y="55892700"/>
          <a:ext cx="2000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332</xdr:row>
      <xdr:rowOff>161925</xdr:rowOff>
    </xdr:from>
    <xdr:to>
      <xdr:col>5</xdr:col>
      <xdr:colOff>552450</xdr:colOff>
      <xdr:row>333</xdr:row>
      <xdr:rowOff>76200</xdr:rowOff>
    </xdr:to>
    <xdr:sp>
      <xdr:nvSpPr>
        <xdr:cNvPr id="49" name="Line 84"/>
        <xdr:cNvSpPr>
          <a:spLocks/>
        </xdr:cNvSpPr>
      </xdr:nvSpPr>
      <xdr:spPr>
        <a:xfrm flipH="1">
          <a:off x="5819775" y="57883425"/>
          <a:ext cx="11144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354</xdr:row>
      <xdr:rowOff>152400</xdr:rowOff>
    </xdr:from>
    <xdr:to>
      <xdr:col>3</xdr:col>
      <xdr:colOff>285750</xdr:colOff>
      <xdr:row>354</xdr:row>
      <xdr:rowOff>161925</xdr:rowOff>
    </xdr:to>
    <xdr:sp>
      <xdr:nvSpPr>
        <xdr:cNvPr id="50" name="Line 85"/>
        <xdr:cNvSpPr>
          <a:spLocks/>
        </xdr:cNvSpPr>
      </xdr:nvSpPr>
      <xdr:spPr>
        <a:xfrm flipH="1">
          <a:off x="5800725" y="61750575"/>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354</xdr:row>
      <xdr:rowOff>161925</xdr:rowOff>
    </xdr:from>
    <xdr:to>
      <xdr:col>3</xdr:col>
      <xdr:colOff>266700</xdr:colOff>
      <xdr:row>355</xdr:row>
      <xdr:rowOff>161925</xdr:rowOff>
    </xdr:to>
    <xdr:sp>
      <xdr:nvSpPr>
        <xdr:cNvPr id="51" name="Line 86"/>
        <xdr:cNvSpPr>
          <a:spLocks/>
        </xdr:cNvSpPr>
      </xdr:nvSpPr>
      <xdr:spPr>
        <a:xfrm flipH="1" flipV="1">
          <a:off x="5781675" y="61760100"/>
          <a:ext cx="2000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366</xdr:row>
      <xdr:rowOff>161925</xdr:rowOff>
    </xdr:from>
    <xdr:to>
      <xdr:col>5</xdr:col>
      <xdr:colOff>552450</xdr:colOff>
      <xdr:row>367</xdr:row>
      <xdr:rowOff>76200</xdr:rowOff>
    </xdr:to>
    <xdr:sp>
      <xdr:nvSpPr>
        <xdr:cNvPr id="52" name="Line 87"/>
        <xdr:cNvSpPr>
          <a:spLocks/>
        </xdr:cNvSpPr>
      </xdr:nvSpPr>
      <xdr:spPr>
        <a:xfrm flipH="1">
          <a:off x="5819775" y="63750825"/>
          <a:ext cx="11144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388</xdr:row>
      <xdr:rowOff>152400</xdr:rowOff>
    </xdr:from>
    <xdr:to>
      <xdr:col>3</xdr:col>
      <xdr:colOff>285750</xdr:colOff>
      <xdr:row>388</xdr:row>
      <xdr:rowOff>161925</xdr:rowOff>
    </xdr:to>
    <xdr:sp>
      <xdr:nvSpPr>
        <xdr:cNvPr id="53" name="Line 88"/>
        <xdr:cNvSpPr>
          <a:spLocks/>
        </xdr:cNvSpPr>
      </xdr:nvSpPr>
      <xdr:spPr>
        <a:xfrm flipH="1">
          <a:off x="5800725" y="67617975"/>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388</xdr:row>
      <xdr:rowOff>161925</xdr:rowOff>
    </xdr:from>
    <xdr:to>
      <xdr:col>3</xdr:col>
      <xdr:colOff>266700</xdr:colOff>
      <xdr:row>389</xdr:row>
      <xdr:rowOff>161925</xdr:rowOff>
    </xdr:to>
    <xdr:sp>
      <xdr:nvSpPr>
        <xdr:cNvPr id="54" name="Line 89"/>
        <xdr:cNvSpPr>
          <a:spLocks/>
        </xdr:cNvSpPr>
      </xdr:nvSpPr>
      <xdr:spPr>
        <a:xfrm flipH="1" flipV="1">
          <a:off x="5781675" y="67627500"/>
          <a:ext cx="2000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400</xdr:row>
      <xdr:rowOff>161925</xdr:rowOff>
    </xdr:from>
    <xdr:to>
      <xdr:col>5</xdr:col>
      <xdr:colOff>552450</xdr:colOff>
      <xdr:row>401</xdr:row>
      <xdr:rowOff>76200</xdr:rowOff>
    </xdr:to>
    <xdr:sp>
      <xdr:nvSpPr>
        <xdr:cNvPr id="55" name="Line 90"/>
        <xdr:cNvSpPr>
          <a:spLocks/>
        </xdr:cNvSpPr>
      </xdr:nvSpPr>
      <xdr:spPr>
        <a:xfrm flipH="1">
          <a:off x="5819775" y="69618225"/>
          <a:ext cx="11144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422</xdr:row>
      <xdr:rowOff>152400</xdr:rowOff>
    </xdr:from>
    <xdr:to>
      <xdr:col>3</xdr:col>
      <xdr:colOff>285750</xdr:colOff>
      <xdr:row>422</xdr:row>
      <xdr:rowOff>161925</xdr:rowOff>
    </xdr:to>
    <xdr:sp>
      <xdr:nvSpPr>
        <xdr:cNvPr id="56" name="Line 91"/>
        <xdr:cNvSpPr>
          <a:spLocks/>
        </xdr:cNvSpPr>
      </xdr:nvSpPr>
      <xdr:spPr>
        <a:xfrm flipH="1">
          <a:off x="5800725" y="73485375"/>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422</xdr:row>
      <xdr:rowOff>161925</xdr:rowOff>
    </xdr:from>
    <xdr:to>
      <xdr:col>3</xdr:col>
      <xdr:colOff>266700</xdr:colOff>
      <xdr:row>423</xdr:row>
      <xdr:rowOff>161925</xdr:rowOff>
    </xdr:to>
    <xdr:sp>
      <xdr:nvSpPr>
        <xdr:cNvPr id="57" name="Line 92"/>
        <xdr:cNvSpPr>
          <a:spLocks/>
        </xdr:cNvSpPr>
      </xdr:nvSpPr>
      <xdr:spPr>
        <a:xfrm flipH="1" flipV="1">
          <a:off x="5781675" y="73494900"/>
          <a:ext cx="2000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434</xdr:row>
      <xdr:rowOff>161925</xdr:rowOff>
    </xdr:from>
    <xdr:to>
      <xdr:col>5</xdr:col>
      <xdr:colOff>552450</xdr:colOff>
      <xdr:row>435</xdr:row>
      <xdr:rowOff>76200</xdr:rowOff>
    </xdr:to>
    <xdr:sp>
      <xdr:nvSpPr>
        <xdr:cNvPr id="58" name="Line 93"/>
        <xdr:cNvSpPr>
          <a:spLocks/>
        </xdr:cNvSpPr>
      </xdr:nvSpPr>
      <xdr:spPr>
        <a:xfrm flipH="1">
          <a:off x="5819775" y="75485625"/>
          <a:ext cx="11144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456</xdr:row>
      <xdr:rowOff>152400</xdr:rowOff>
    </xdr:from>
    <xdr:to>
      <xdr:col>3</xdr:col>
      <xdr:colOff>285750</xdr:colOff>
      <xdr:row>456</xdr:row>
      <xdr:rowOff>161925</xdr:rowOff>
    </xdr:to>
    <xdr:sp>
      <xdr:nvSpPr>
        <xdr:cNvPr id="59" name="Line 94"/>
        <xdr:cNvSpPr>
          <a:spLocks/>
        </xdr:cNvSpPr>
      </xdr:nvSpPr>
      <xdr:spPr>
        <a:xfrm flipH="1">
          <a:off x="5800725" y="79352775"/>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456</xdr:row>
      <xdr:rowOff>161925</xdr:rowOff>
    </xdr:from>
    <xdr:to>
      <xdr:col>3</xdr:col>
      <xdr:colOff>266700</xdr:colOff>
      <xdr:row>457</xdr:row>
      <xdr:rowOff>161925</xdr:rowOff>
    </xdr:to>
    <xdr:sp>
      <xdr:nvSpPr>
        <xdr:cNvPr id="60" name="Line 95"/>
        <xdr:cNvSpPr>
          <a:spLocks/>
        </xdr:cNvSpPr>
      </xdr:nvSpPr>
      <xdr:spPr>
        <a:xfrm flipH="1" flipV="1">
          <a:off x="5781675" y="79362300"/>
          <a:ext cx="2000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468</xdr:row>
      <xdr:rowOff>161925</xdr:rowOff>
    </xdr:from>
    <xdr:to>
      <xdr:col>5</xdr:col>
      <xdr:colOff>552450</xdr:colOff>
      <xdr:row>469</xdr:row>
      <xdr:rowOff>76200</xdr:rowOff>
    </xdr:to>
    <xdr:sp>
      <xdr:nvSpPr>
        <xdr:cNvPr id="61" name="Line 96"/>
        <xdr:cNvSpPr>
          <a:spLocks/>
        </xdr:cNvSpPr>
      </xdr:nvSpPr>
      <xdr:spPr>
        <a:xfrm flipH="1">
          <a:off x="5819775" y="81353025"/>
          <a:ext cx="11144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490</xdr:row>
      <xdr:rowOff>152400</xdr:rowOff>
    </xdr:from>
    <xdr:to>
      <xdr:col>3</xdr:col>
      <xdr:colOff>285750</xdr:colOff>
      <xdr:row>490</xdr:row>
      <xdr:rowOff>161925</xdr:rowOff>
    </xdr:to>
    <xdr:sp>
      <xdr:nvSpPr>
        <xdr:cNvPr id="62" name="Line 97"/>
        <xdr:cNvSpPr>
          <a:spLocks/>
        </xdr:cNvSpPr>
      </xdr:nvSpPr>
      <xdr:spPr>
        <a:xfrm flipH="1">
          <a:off x="5800725" y="85220175"/>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490</xdr:row>
      <xdr:rowOff>161925</xdr:rowOff>
    </xdr:from>
    <xdr:to>
      <xdr:col>3</xdr:col>
      <xdr:colOff>266700</xdr:colOff>
      <xdr:row>491</xdr:row>
      <xdr:rowOff>161925</xdr:rowOff>
    </xdr:to>
    <xdr:sp>
      <xdr:nvSpPr>
        <xdr:cNvPr id="63" name="Line 98"/>
        <xdr:cNvSpPr>
          <a:spLocks/>
        </xdr:cNvSpPr>
      </xdr:nvSpPr>
      <xdr:spPr>
        <a:xfrm flipH="1" flipV="1">
          <a:off x="5781675" y="85229700"/>
          <a:ext cx="2000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502</xdr:row>
      <xdr:rowOff>161925</xdr:rowOff>
    </xdr:from>
    <xdr:to>
      <xdr:col>5</xdr:col>
      <xdr:colOff>552450</xdr:colOff>
      <xdr:row>503</xdr:row>
      <xdr:rowOff>76200</xdr:rowOff>
    </xdr:to>
    <xdr:sp>
      <xdr:nvSpPr>
        <xdr:cNvPr id="64" name="Line 99"/>
        <xdr:cNvSpPr>
          <a:spLocks/>
        </xdr:cNvSpPr>
      </xdr:nvSpPr>
      <xdr:spPr>
        <a:xfrm flipH="1">
          <a:off x="5819775" y="87220425"/>
          <a:ext cx="11144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524</xdr:row>
      <xdr:rowOff>152400</xdr:rowOff>
    </xdr:from>
    <xdr:to>
      <xdr:col>3</xdr:col>
      <xdr:colOff>285750</xdr:colOff>
      <xdr:row>524</xdr:row>
      <xdr:rowOff>161925</xdr:rowOff>
    </xdr:to>
    <xdr:sp>
      <xdr:nvSpPr>
        <xdr:cNvPr id="65" name="Line 100"/>
        <xdr:cNvSpPr>
          <a:spLocks/>
        </xdr:cNvSpPr>
      </xdr:nvSpPr>
      <xdr:spPr>
        <a:xfrm flipH="1">
          <a:off x="5800725" y="91087575"/>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524</xdr:row>
      <xdr:rowOff>161925</xdr:rowOff>
    </xdr:from>
    <xdr:to>
      <xdr:col>3</xdr:col>
      <xdr:colOff>266700</xdr:colOff>
      <xdr:row>525</xdr:row>
      <xdr:rowOff>161925</xdr:rowOff>
    </xdr:to>
    <xdr:sp>
      <xdr:nvSpPr>
        <xdr:cNvPr id="66" name="Line 101"/>
        <xdr:cNvSpPr>
          <a:spLocks/>
        </xdr:cNvSpPr>
      </xdr:nvSpPr>
      <xdr:spPr>
        <a:xfrm flipH="1" flipV="1">
          <a:off x="5781675" y="91097100"/>
          <a:ext cx="2000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536</xdr:row>
      <xdr:rowOff>161925</xdr:rowOff>
    </xdr:from>
    <xdr:to>
      <xdr:col>5</xdr:col>
      <xdr:colOff>552450</xdr:colOff>
      <xdr:row>537</xdr:row>
      <xdr:rowOff>76200</xdr:rowOff>
    </xdr:to>
    <xdr:sp>
      <xdr:nvSpPr>
        <xdr:cNvPr id="67" name="Line 102"/>
        <xdr:cNvSpPr>
          <a:spLocks/>
        </xdr:cNvSpPr>
      </xdr:nvSpPr>
      <xdr:spPr>
        <a:xfrm flipH="1">
          <a:off x="5819775" y="93087825"/>
          <a:ext cx="11144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558</xdr:row>
      <xdr:rowOff>152400</xdr:rowOff>
    </xdr:from>
    <xdr:to>
      <xdr:col>3</xdr:col>
      <xdr:colOff>285750</xdr:colOff>
      <xdr:row>558</xdr:row>
      <xdr:rowOff>161925</xdr:rowOff>
    </xdr:to>
    <xdr:sp>
      <xdr:nvSpPr>
        <xdr:cNvPr id="68" name="Line 103"/>
        <xdr:cNvSpPr>
          <a:spLocks/>
        </xdr:cNvSpPr>
      </xdr:nvSpPr>
      <xdr:spPr>
        <a:xfrm flipH="1">
          <a:off x="5800725" y="96954975"/>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558</xdr:row>
      <xdr:rowOff>161925</xdr:rowOff>
    </xdr:from>
    <xdr:to>
      <xdr:col>3</xdr:col>
      <xdr:colOff>266700</xdr:colOff>
      <xdr:row>559</xdr:row>
      <xdr:rowOff>161925</xdr:rowOff>
    </xdr:to>
    <xdr:sp>
      <xdr:nvSpPr>
        <xdr:cNvPr id="69" name="Line 104"/>
        <xdr:cNvSpPr>
          <a:spLocks/>
        </xdr:cNvSpPr>
      </xdr:nvSpPr>
      <xdr:spPr>
        <a:xfrm flipH="1" flipV="1">
          <a:off x="5781675" y="96964500"/>
          <a:ext cx="2000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570</xdr:row>
      <xdr:rowOff>161925</xdr:rowOff>
    </xdr:from>
    <xdr:to>
      <xdr:col>5</xdr:col>
      <xdr:colOff>552450</xdr:colOff>
      <xdr:row>571</xdr:row>
      <xdr:rowOff>76200</xdr:rowOff>
    </xdr:to>
    <xdr:sp>
      <xdr:nvSpPr>
        <xdr:cNvPr id="70" name="Line 105"/>
        <xdr:cNvSpPr>
          <a:spLocks/>
        </xdr:cNvSpPr>
      </xdr:nvSpPr>
      <xdr:spPr>
        <a:xfrm flipH="1">
          <a:off x="5819775" y="98955225"/>
          <a:ext cx="11144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592</xdr:row>
      <xdr:rowOff>152400</xdr:rowOff>
    </xdr:from>
    <xdr:to>
      <xdr:col>3</xdr:col>
      <xdr:colOff>285750</xdr:colOff>
      <xdr:row>592</xdr:row>
      <xdr:rowOff>161925</xdr:rowOff>
    </xdr:to>
    <xdr:sp>
      <xdr:nvSpPr>
        <xdr:cNvPr id="71" name="Line 106"/>
        <xdr:cNvSpPr>
          <a:spLocks/>
        </xdr:cNvSpPr>
      </xdr:nvSpPr>
      <xdr:spPr>
        <a:xfrm flipH="1">
          <a:off x="5800725" y="102822375"/>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592</xdr:row>
      <xdr:rowOff>161925</xdr:rowOff>
    </xdr:from>
    <xdr:to>
      <xdr:col>3</xdr:col>
      <xdr:colOff>266700</xdr:colOff>
      <xdr:row>593</xdr:row>
      <xdr:rowOff>161925</xdr:rowOff>
    </xdr:to>
    <xdr:sp>
      <xdr:nvSpPr>
        <xdr:cNvPr id="72" name="Line 107"/>
        <xdr:cNvSpPr>
          <a:spLocks/>
        </xdr:cNvSpPr>
      </xdr:nvSpPr>
      <xdr:spPr>
        <a:xfrm flipH="1" flipV="1">
          <a:off x="5781675" y="102831900"/>
          <a:ext cx="2000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604</xdr:row>
      <xdr:rowOff>161925</xdr:rowOff>
    </xdr:from>
    <xdr:to>
      <xdr:col>5</xdr:col>
      <xdr:colOff>552450</xdr:colOff>
      <xdr:row>605</xdr:row>
      <xdr:rowOff>76200</xdr:rowOff>
    </xdr:to>
    <xdr:sp>
      <xdr:nvSpPr>
        <xdr:cNvPr id="73" name="Line 108"/>
        <xdr:cNvSpPr>
          <a:spLocks/>
        </xdr:cNvSpPr>
      </xdr:nvSpPr>
      <xdr:spPr>
        <a:xfrm flipH="1">
          <a:off x="5819775" y="104822625"/>
          <a:ext cx="11144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626</xdr:row>
      <xdr:rowOff>152400</xdr:rowOff>
    </xdr:from>
    <xdr:to>
      <xdr:col>3</xdr:col>
      <xdr:colOff>285750</xdr:colOff>
      <xdr:row>626</xdr:row>
      <xdr:rowOff>161925</xdr:rowOff>
    </xdr:to>
    <xdr:sp>
      <xdr:nvSpPr>
        <xdr:cNvPr id="74" name="Line 109"/>
        <xdr:cNvSpPr>
          <a:spLocks/>
        </xdr:cNvSpPr>
      </xdr:nvSpPr>
      <xdr:spPr>
        <a:xfrm flipH="1">
          <a:off x="5800725" y="108689775"/>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626</xdr:row>
      <xdr:rowOff>161925</xdr:rowOff>
    </xdr:from>
    <xdr:to>
      <xdr:col>3</xdr:col>
      <xdr:colOff>266700</xdr:colOff>
      <xdr:row>627</xdr:row>
      <xdr:rowOff>161925</xdr:rowOff>
    </xdr:to>
    <xdr:sp>
      <xdr:nvSpPr>
        <xdr:cNvPr id="75" name="Line 110"/>
        <xdr:cNvSpPr>
          <a:spLocks/>
        </xdr:cNvSpPr>
      </xdr:nvSpPr>
      <xdr:spPr>
        <a:xfrm flipH="1" flipV="1">
          <a:off x="5781675" y="108699300"/>
          <a:ext cx="2000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638</xdr:row>
      <xdr:rowOff>161925</xdr:rowOff>
    </xdr:from>
    <xdr:to>
      <xdr:col>5</xdr:col>
      <xdr:colOff>552450</xdr:colOff>
      <xdr:row>639</xdr:row>
      <xdr:rowOff>76200</xdr:rowOff>
    </xdr:to>
    <xdr:sp>
      <xdr:nvSpPr>
        <xdr:cNvPr id="76" name="Line 111"/>
        <xdr:cNvSpPr>
          <a:spLocks/>
        </xdr:cNvSpPr>
      </xdr:nvSpPr>
      <xdr:spPr>
        <a:xfrm flipH="1">
          <a:off x="5819775" y="110690025"/>
          <a:ext cx="11144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660</xdr:row>
      <xdr:rowOff>152400</xdr:rowOff>
    </xdr:from>
    <xdr:to>
      <xdr:col>3</xdr:col>
      <xdr:colOff>285750</xdr:colOff>
      <xdr:row>660</xdr:row>
      <xdr:rowOff>161925</xdr:rowOff>
    </xdr:to>
    <xdr:sp>
      <xdr:nvSpPr>
        <xdr:cNvPr id="77" name="Line 112"/>
        <xdr:cNvSpPr>
          <a:spLocks/>
        </xdr:cNvSpPr>
      </xdr:nvSpPr>
      <xdr:spPr>
        <a:xfrm flipH="1">
          <a:off x="5800725" y="114557175"/>
          <a:ext cx="200025"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66675</xdr:colOff>
      <xdr:row>660</xdr:row>
      <xdr:rowOff>161925</xdr:rowOff>
    </xdr:from>
    <xdr:to>
      <xdr:col>3</xdr:col>
      <xdr:colOff>266700</xdr:colOff>
      <xdr:row>661</xdr:row>
      <xdr:rowOff>161925</xdr:rowOff>
    </xdr:to>
    <xdr:sp>
      <xdr:nvSpPr>
        <xdr:cNvPr id="78" name="Line 113"/>
        <xdr:cNvSpPr>
          <a:spLocks/>
        </xdr:cNvSpPr>
      </xdr:nvSpPr>
      <xdr:spPr>
        <a:xfrm flipH="1" flipV="1">
          <a:off x="5781675" y="114566700"/>
          <a:ext cx="20002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672</xdr:row>
      <xdr:rowOff>161925</xdr:rowOff>
    </xdr:from>
    <xdr:to>
      <xdr:col>5</xdr:col>
      <xdr:colOff>552450</xdr:colOff>
      <xdr:row>673</xdr:row>
      <xdr:rowOff>76200</xdr:rowOff>
    </xdr:to>
    <xdr:sp>
      <xdr:nvSpPr>
        <xdr:cNvPr id="79" name="Line 114"/>
        <xdr:cNvSpPr>
          <a:spLocks/>
        </xdr:cNvSpPr>
      </xdr:nvSpPr>
      <xdr:spPr>
        <a:xfrm flipH="1">
          <a:off x="5819775" y="116557425"/>
          <a:ext cx="1114425" cy="762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O38"/>
  <sheetViews>
    <sheetView tabSelected="1" view="pageBreakPreview" zoomScaleNormal="85" zoomScaleSheetLayoutView="100" workbookViewId="0" topLeftCell="A1">
      <selection activeCell="B2" sqref="B2:F2"/>
    </sheetView>
  </sheetViews>
  <sheetFormatPr defaultColWidth="9.140625" defaultRowHeight="12.75"/>
  <cols>
    <col min="1" max="1" width="2.28125" style="0" customWidth="1"/>
    <col min="2" max="2" width="15.57421875" style="0" customWidth="1"/>
    <col min="3" max="3" width="12.28125" style="0" customWidth="1"/>
    <col min="4" max="4" width="9.421875" style="0" customWidth="1"/>
    <col min="5" max="5" width="12.28125" style="0" customWidth="1"/>
    <col min="6" max="6" width="13.140625" style="0" customWidth="1"/>
    <col min="7" max="7" width="1.8515625" style="0" customWidth="1"/>
    <col min="8" max="8" width="41.7109375" style="0" customWidth="1"/>
    <col min="9" max="9" width="11.28125" style="0" customWidth="1"/>
    <col min="10" max="10" width="2.7109375" style="0" customWidth="1"/>
    <col min="11" max="11" width="69.00390625" style="0" customWidth="1"/>
    <col min="12" max="12" width="6.28125" style="0" customWidth="1"/>
    <col min="13" max="13" width="11.140625" style="0" customWidth="1"/>
    <col min="14" max="14" width="10.140625" style="0" customWidth="1"/>
    <col min="15" max="15" width="4.421875" style="0" customWidth="1"/>
  </cols>
  <sheetData>
    <row r="1" spans="2:6" ht="12.75">
      <c r="B1" s="325"/>
      <c r="C1" s="325"/>
      <c r="D1" s="325"/>
      <c r="E1" s="325"/>
      <c r="F1" s="325"/>
    </row>
    <row r="2" spans="2:6" ht="43.5" customHeight="1">
      <c r="B2" s="325" t="s">
        <v>135</v>
      </c>
      <c r="C2" s="325"/>
      <c r="D2" s="325"/>
      <c r="E2" s="325"/>
      <c r="F2" s="325"/>
    </row>
    <row r="3" spans="2:14" ht="15.75">
      <c r="B3" s="183" t="s">
        <v>216</v>
      </c>
      <c r="C3" s="183"/>
      <c r="D3" s="183"/>
      <c r="E3" s="183"/>
      <c r="F3" s="183"/>
      <c r="G3" s="184"/>
      <c r="H3" s="279" t="s">
        <v>213</v>
      </c>
      <c r="I3" s="184"/>
      <c r="J3" s="184"/>
      <c r="L3" s="1"/>
      <c r="M3" s="1"/>
      <c r="N3" s="158" t="s">
        <v>11</v>
      </c>
    </row>
    <row r="4" spans="2:14" ht="15.75">
      <c r="B4" s="156"/>
      <c r="C4" s="156"/>
      <c r="D4" s="156"/>
      <c r="E4" s="156"/>
      <c r="F4" s="158" t="s">
        <v>10</v>
      </c>
      <c r="G4" s="156"/>
      <c r="L4" s="1"/>
      <c r="M4" s="1"/>
      <c r="N4" s="1"/>
    </row>
    <row r="5" ht="16.5" customHeight="1" thickBot="1"/>
    <row r="6" spans="2:14" ht="18.75" customHeight="1" thickBot="1">
      <c r="B6" s="157" t="s">
        <v>121</v>
      </c>
      <c r="C6" s="319" t="s">
        <v>114</v>
      </c>
      <c r="D6" s="319" t="s">
        <v>228</v>
      </c>
      <c r="E6" s="319" t="s">
        <v>214</v>
      </c>
      <c r="F6" s="321" t="s">
        <v>142</v>
      </c>
      <c r="H6" s="326" t="s">
        <v>143</v>
      </c>
      <c r="I6" s="327"/>
      <c r="K6" s="328" t="s">
        <v>120</v>
      </c>
      <c r="L6" s="329"/>
      <c r="M6" s="319" t="s">
        <v>12</v>
      </c>
      <c r="N6" s="321" t="s">
        <v>119</v>
      </c>
    </row>
    <row r="7" spans="2:14" ht="36.75" thickBot="1">
      <c r="B7" s="280" t="s">
        <v>118</v>
      </c>
      <c r="C7" s="323" t="s">
        <v>114</v>
      </c>
      <c r="D7" s="323"/>
      <c r="E7" s="323"/>
      <c r="F7" s="324"/>
      <c r="H7" s="185" t="s">
        <v>144</v>
      </c>
      <c r="I7" s="281" t="s">
        <v>145</v>
      </c>
      <c r="J7" s="269" t="s">
        <v>190</v>
      </c>
      <c r="K7" s="330"/>
      <c r="L7" s="331"/>
      <c r="M7" s="320"/>
      <c r="N7" s="322"/>
    </row>
    <row r="8" spans="2:14" ht="13.5" thickBot="1">
      <c r="B8" s="278" t="s">
        <v>150</v>
      </c>
      <c r="C8" s="202">
        <f>'B.1 Expenditure - individual'!B22</f>
        <v>22838.710428201783</v>
      </c>
      <c r="D8" s="287"/>
      <c r="E8" s="286">
        <f>D8+C8</f>
        <v>22838.710428201783</v>
      </c>
      <c r="F8" s="203">
        <f>C8*$I$22</f>
        <v>15987.097299741246</v>
      </c>
      <c r="H8" s="190" t="s">
        <v>170</v>
      </c>
      <c r="I8" s="282">
        <f>'B.1 Expenditure - individual'!B10+'B.1 Expenditure - individual'!B39+'B.1 Expenditure - individual'!B67+'B.1 Expenditure - individual'!B95+'B.1 Expenditure - individual'!B123+'B.1 Expenditure - individual'!B151+'B.1 Expenditure - individual'!B179+'B.1 Expenditure - individual'!B207+'B.1 Expenditure - individual'!B235+'B.1 Expenditure - individual'!B263+'B.1 Expenditure - individual'!B291+'B.1 Expenditure - individual'!B319+'B.1 Expenditure - individual'!B347+'B.1 Expenditure - individual'!B375+'B.1 Expenditure - individual'!B403+'B.1 Expenditure - individual'!B431+'B.1 Expenditure - individual'!B459+'B.1 Expenditure - individual'!B487+'B.1 Expenditure - individual'!B515+'B.1 Expenditure - individual'!B543</f>
        <v>13754.010000000002</v>
      </c>
      <c r="J8" s="270">
        <f>I8-'B.1 Expenditure - individual'!B572</f>
        <v>0</v>
      </c>
      <c r="K8" s="303" t="s">
        <v>222</v>
      </c>
      <c r="L8" s="304"/>
      <c r="M8" s="304"/>
      <c r="N8" s="305"/>
    </row>
    <row r="9" spans="2:14" s="1" customFormat="1" ht="12.75">
      <c r="B9" s="278" t="s">
        <v>151</v>
      </c>
      <c r="C9" s="202">
        <f>'B.1 Expenditure - individual'!B51</f>
        <v>0</v>
      </c>
      <c r="D9" s="287"/>
      <c r="E9" s="286">
        <f aca="true" t="shared" si="0" ref="E9:E27">D9+C9</f>
        <v>0</v>
      </c>
      <c r="F9" s="203">
        <f aca="true" t="shared" si="1" ref="F9:F27">C9*$I$22</f>
        <v>0</v>
      </c>
      <c r="H9" s="190" t="s">
        <v>80</v>
      </c>
      <c r="I9" s="282">
        <f>SUM(I10:I13)</f>
        <v>6090.57918523531</v>
      </c>
      <c r="J9" s="270">
        <f>I9-'B.1 Expenditure - individual'!B573</f>
        <v>0</v>
      </c>
      <c r="K9" s="293" t="s">
        <v>221</v>
      </c>
      <c r="L9" s="294" t="s">
        <v>7</v>
      </c>
      <c r="M9" s="295">
        <f>SUM(M10:M11)</f>
        <v>0</v>
      </c>
      <c r="N9" s="296">
        <f aca="true" t="shared" si="2" ref="N9:N19">M9/$I$20</f>
        <v>0</v>
      </c>
    </row>
    <row r="10" spans="2:14" s="1" customFormat="1" ht="12.75">
      <c r="B10" s="278" t="s">
        <v>152</v>
      </c>
      <c r="C10" s="202">
        <f>'B.1 Expenditure - individual'!B79</f>
        <v>0</v>
      </c>
      <c r="D10" s="287"/>
      <c r="E10" s="286">
        <f t="shared" si="0"/>
        <v>0</v>
      </c>
      <c r="F10" s="203">
        <f t="shared" si="1"/>
        <v>0</v>
      </c>
      <c r="H10" s="191" t="s">
        <v>146</v>
      </c>
      <c r="I10" s="283">
        <f>'B.1 Expenditure - individual'!B12+'B.1 Expenditure - individual'!B41+'B.1 Expenditure - individual'!B69+'B.1 Expenditure - individual'!B97+'B.1 Expenditure - individual'!B125+'B.1 Expenditure - individual'!B153+'B.1 Expenditure - individual'!B181+'B.1 Expenditure - individual'!B209+'B.1 Expenditure - individual'!B237+'B.1 Expenditure - individual'!B265+'B.1 Expenditure - individual'!B293+'B.1 Expenditure - individual'!B321+'B.1 Expenditure - individual'!B349+'B.1 Expenditure - individual'!B377+'B.1 Expenditure - individual'!B405+'B.1 Expenditure - individual'!B433+'B.1 Expenditure - individual'!B461+'B.1 Expenditure - individual'!B489+'B.1 Expenditure - individual'!B517+'B.1 Expenditure - individual'!B545</f>
        <v>263.56361500624035</v>
      </c>
      <c r="J10" s="270">
        <f>I10-'B.1 Expenditure - individual'!B574</f>
        <v>0</v>
      </c>
      <c r="K10" s="178" t="s">
        <v>245</v>
      </c>
      <c r="L10" s="177"/>
      <c r="M10" s="275"/>
      <c r="N10" s="4">
        <f t="shared" si="2"/>
        <v>0</v>
      </c>
    </row>
    <row r="11" spans="2:14" s="1" customFormat="1" ht="12.75">
      <c r="B11" s="278" t="s">
        <v>153</v>
      </c>
      <c r="C11" s="202">
        <f>'B.1 Expenditure - individual'!B107</f>
        <v>0</v>
      </c>
      <c r="D11" s="287"/>
      <c r="E11" s="286">
        <f t="shared" si="0"/>
        <v>0</v>
      </c>
      <c r="F11" s="203">
        <f t="shared" si="1"/>
        <v>0</v>
      </c>
      <c r="H11" s="191" t="s">
        <v>147</v>
      </c>
      <c r="I11" s="283">
        <f>'B.1 Expenditure - individual'!B13+'B.1 Expenditure - individual'!B42+'B.1 Expenditure - individual'!B70+'B.1 Expenditure - individual'!B98+'B.1 Expenditure - individual'!B126+'B.1 Expenditure - individual'!B154+'B.1 Expenditure - individual'!B182+'B.1 Expenditure - individual'!B210+'B.1 Expenditure - individual'!B238+'B.1 Expenditure - individual'!B266+'B.1 Expenditure - individual'!B294+'B.1 Expenditure - individual'!B322+'B.1 Expenditure - individual'!B350+'B.1 Expenditure - individual'!B378+'B.1 Expenditure - individual'!B406+'B.1 Expenditure - individual'!B434+'B.1 Expenditure - individual'!B462+'B.1 Expenditure - individual'!B490+'B.1 Expenditure - individual'!B518+'B.1 Expenditure - individual'!B546</f>
        <v>1865.1667074264287</v>
      </c>
      <c r="J11" s="270">
        <f>I11-'B.1 Expenditure - individual'!B575</f>
        <v>0</v>
      </c>
      <c r="K11" s="178"/>
      <c r="L11" s="177"/>
      <c r="M11" s="268"/>
      <c r="N11" s="4">
        <f t="shared" si="2"/>
        <v>0</v>
      </c>
    </row>
    <row r="12" spans="2:14" s="1" customFormat="1" ht="12.75">
      <c r="B12" s="278" t="s">
        <v>154</v>
      </c>
      <c r="C12" s="202">
        <f>'B.1 Expenditure - individual'!B135</f>
        <v>0</v>
      </c>
      <c r="D12" s="287"/>
      <c r="E12" s="286">
        <f t="shared" si="0"/>
        <v>0</v>
      </c>
      <c r="F12" s="203">
        <f t="shared" si="1"/>
        <v>0</v>
      </c>
      <c r="H12" s="191" t="s">
        <v>212</v>
      </c>
      <c r="I12" s="283">
        <f>'B.1 Expenditure - individual'!B14+'B.1 Expenditure - individual'!B43+'B.1 Expenditure - individual'!B71+'B.1 Expenditure - individual'!B99+'B.1 Expenditure - individual'!B127+'B.1 Expenditure - individual'!B155+'B.1 Expenditure - individual'!B183+'B.1 Expenditure - individual'!B211+'B.1 Expenditure - individual'!B239+'B.1 Expenditure - individual'!B267+'B.1 Expenditure - individual'!B295+'B.1 Expenditure - individual'!B323+'B.1 Expenditure - individual'!B351+'B.1 Expenditure - individual'!B379+'B.1 Expenditure - individual'!B407+'B.1 Expenditure - individual'!B435+'B.1 Expenditure - individual'!B463+'B.1 Expenditure - individual'!B491+'B.1 Expenditure - individual'!B519+'B.1 Expenditure - individual'!B547</f>
        <v>3961.848862802641</v>
      </c>
      <c r="J12" s="270">
        <f>I12-'B.1 Expenditure - individual'!B576</f>
        <v>0</v>
      </c>
      <c r="K12" s="7" t="s">
        <v>224</v>
      </c>
      <c r="L12" s="2" t="s">
        <v>7</v>
      </c>
      <c r="M12" s="204">
        <f>SUM(M13:M15)</f>
        <v>0</v>
      </c>
      <c r="N12" s="11">
        <f t="shared" si="2"/>
        <v>0</v>
      </c>
    </row>
    <row r="13" spans="2:14" s="1" customFormat="1" ht="12.75">
      <c r="B13" s="278" t="s">
        <v>155</v>
      </c>
      <c r="C13" s="202">
        <f>'B.1 Expenditure - individual'!B163</f>
        <v>0</v>
      </c>
      <c r="D13" s="287"/>
      <c r="E13" s="286">
        <f t="shared" si="0"/>
        <v>0</v>
      </c>
      <c r="F13" s="203">
        <f t="shared" si="1"/>
        <v>0</v>
      </c>
      <c r="H13" s="192"/>
      <c r="I13" s="283"/>
      <c r="J13" s="270">
        <f>I13-'B.1 Expenditure - individual'!B577</f>
        <v>0</v>
      </c>
      <c r="K13" s="276" t="s">
        <v>4</v>
      </c>
      <c r="L13" s="277"/>
      <c r="M13" s="275"/>
      <c r="N13" s="4">
        <f t="shared" si="2"/>
        <v>0</v>
      </c>
    </row>
    <row r="14" spans="2:14" s="1" customFormat="1" ht="12.75">
      <c r="B14" s="278" t="s">
        <v>156</v>
      </c>
      <c r="C14" s="202">
        <f>'B.1 Expenditure - individual'!B191</f>
        <v>0</v>
      </c>
      <c r="D14" s="287"/>
      <c r="E14" s="286">
        <f t="shared" si="0"/>
        <v>0</v>
      </c>
      <c r="F14" s="203">
        <f t="shared" si="1"/>
        <v>0</v>
      </c>
      <c r="H14" s="193" t="s">
        <v>81</v>
      </c>
      <c r="I14" s="282">
        <f>'B.1 Expenditure - individual'!B16+'B.1 Expenditure - individual'!B45+'B.1 Expenditure - individual'!B73+'B.1 Expenditure - individual'!B101+'B.1 Expenditure - individual'!B129+'B.1 Expenditure - individual'!B157+'B.1 Expenditure - individual'!B185+'B.1 Expenditure - individual'!B213+'B.1 Expenditure - individual'!B241+'B.1 Expenditure - individual'!B269+'B.1 Expenditure - individual'!B297+'B.1 Expenditure - individual'!B325+'B.1 Expenditure - individual'!B353+'B.1 Expenditure - individual'!B381+'B.1 Expenditure - individual'!B409+'B.1 Expenditure - individual'!B437+'B.1 Expenditure - individual'!B465+'B.1 Expenditure - individual'!B493+'B.1 Expenditure - individual'!B521+'B.1 Expenditure - individual'!B549</f>
        <v>1500</v>
      </c>
      <c r="J14" s="270">
        <f>I14-'B.1 Expenditure - individual'!B578</f>
        <v>0</v>
      </c>
      <c r="K14" s="276" t="s">
        <v>5</v>
      </c>
      <c r="L14" s="277"/>
      <c r="M14" s="275"/>
      <c r="N14" s="4">
        <f t="shared" si="2"/>
        <v>0</v>
      </c>
    </row>
    <row r="15" spans="2:14" s="1" customFormat="1" ht="13.5" thickBot="1">
      <c r="B15" s="278" t="s">
        <v>157</v>
      </c>
      <c r="C15" s="202">
        <f>'B.1 Expenditure - individual'!B219</f>
        <v>0</v>
      </c>
      <c r="D15" s="287"/>
      <c r="E15" s="286">
        <f t="shared" si="0"/>
        <v>0</v>
      </c>
      <c r="F15" s="203">
        <f t="shared" si="1"/>
        <v>0</v>
      </c>
      <c r="H15" s="194"/>
      <c r="I15" s="284"/>
      <c r="J15" s="270">
        <f>I15-'B.1 Expenditure - individual'!B579</f>
        <v>0</v>
      </c>
      <c r="K15" s="288" t="s">
        <v>6</v>
      </c>
      <c r="L15" s="277"/>
      <c r="M15" s="275"/>
      <c r="N15" s="4">
        <f t="shared" si="2"/>
        <v>0</v>
      </c>
    </row>
    <row r="16" spans="2:14" s="1" customFormat="1" ht="15" thickBot="1">
      <c r="B16" s="278" t="s">
        <v>158</v>
      </c>
      <c r="C16" s="202">
        <f>'B.1 Expenditure - individual'!B247</f>
        <v>0</v>
      </c>
      <c r="D16" s="287"/>
      <c r="E16" s="286">
        <f t="shared" si="0"/>
        <v>0</v>
      </c>
      <c r="F16" s="203">
        <f t="shared" si="1"/>
        <v>0</v>
      </c>
      <c r="H16" s="195" t="s">
        <v>124</v>
      </c>
      <c r="I16" s="285">
        <f>SUM(I8+I9+I14)</f>
        <v>21344.589185235312</v>
      </c>
      <c r="J16" s="270">
        <f>I16-'B.1 Expenditure - individual'!B580</f>
        <v>0</v>
      </c>
      <c r="K16" s="7" t="s">
        <v>231</v>
      </c>
      <c r="L16" s="2" t="s">
        <v>7</v>
      </c>
      <c r="M16" s="204">
        <f>SUM(M17:M19)</f>
        <v>0</v>
      </c>
      <c r="N16" s="11">
        <f t="shared" si="2"/>
        <v>0</v>
      </c>
    </row>
    <row r="17" spans="2:14" s="1" customFormat="1" ht="13.5" thickBot="1">
      <c r="B17" s="278" t="s">
        <v>159</v>
      </c>
      <c r="C17" s="202">
        <f>'B.1 Expenditure - individual'!B275</f>
        <v>0</v>
      </c>
      <c r="D17" s="287"/>
      <c r="E17" s="286">
        <f t="shared" si="0"/>
        <v>0</v>
      </c>
      <c r="F17" s="203">
        <f t="shared" si="1"/>
        <v>0</v>
      </c>
      <c r="H17" s="271"/>
      <c r="I17" s="272"/>
      <c r="J17" s="270">
        <f>I17-'B.1 Expenditure - individual'!B581</f>
        <v>0</v>
      </c>
      <c r="K17" s="276" t="s">
        <v>4</v>
      </c>
      <c r="L17" s="277"/>
      <c r="M17" s="275"/>
      <c r="N17" s="4">
        <f t="shared" si="2"/>
        <v>0</v>
      </c>
    </row>
    <row r="18" spans="2:14" s="1" customFormat="1" ht="13.5" thickBot="1">
      <c r="B18" s="278" t="s">
        <v>160</v>
      </c>
      <c r="C18" s="202">
        <f>'B.1 Expenditure - individual'!B303</f>
        <v>0</v>
      </c>
      <c r="D18" s="287"/>
      <c r="E18" s="286">
        <f t="shared" si="0"/>
        <v>0</v>
      </c>
      <c r="F18" s="203">
        <f t="shared" si="1"/>
        <v>0</v>
      </c>
      <c r="H18" s="195" t="s">
        <v>171</v>
      </c>
      <c r="I18" s="196">
        <f>'B.1 Expenditure - individual'!B20+'B.1 Expenditure - individual'!B49+'B.1 Expenditure - individual'!B77+'B.1 Expenditure - individual'!B105+'B.1 Expenditure - individual'!B133+'B.1 Expenditure - individual'!B161+'B.1 Expenditure - individual'!B189+'B.1 Expenditure - individual'!B217+'B.1 Expenditure - individual'!B245+'B.1 Expenditure - individual'!B273+'B.1 Expenditure - individual'!B301+'B.1 Expenditure - individual'!B329+'B.1 Expenditure - individual'!B357+'B.1 Expenditure - individual'!B385+'B.1 Expenditure - individual'!B413+'B.1 Expenditure - individual'!B441+'B.1 Expenditure - individual'!B469+'B.1 Expenditure - individual'!B497+'B.1 Expenditure - individual'!B525+'B.1 Expenditure - individual'!B553</f>
        <v>1494.121242966472</v>
      </c>
      <c r="J18" s="270">
        <f>I18-'B.1 Expenditure - individual'!B582</f>
        <v>0</v>
      </c>
      <c r="K18" s="276" t="s">
        <v>5</v>
      </c>
      <c r="L18" s="277"/>
      <c r="M18" s="275"/>
      <c r="N18" s="4">
        <f t="shared" si="2"/>
        <v>0</v>
      </c>
    </row>
    <row r="19" spans="2:14" s="1" customFormat="1" ht="13.5" thickBot="1">
      <c r="B19" s="278" t="s">
        <v>161</v>
      </c>
      <c r="C19" s="202">
        <f>'B.1 Expenditure - individual'!B331</f>
        <v>0</v>
      </c>
      <c r="D19" s="287"/>
      <c r="E19" s="286">
        <f t="shared" si="0"/>
        <v>0</v>
      </c>
      <c r="F19" s="203">
        <f t="shared" si="1"/>
        <v>0</v>
      </c>
      <c r="H19" s="273"/>
      <c r="I19" s="274"/>
      <c r="J19" s="270">
        <f>I19-'B.1 Expenditure - individual'!B583</f>
        <v>0</v>
      </c>
      <c r="K19" s="306" t="s">
        <v>6</v>
      </c>
      <c r="L19" s="307"/>
      <c r="M19" s="308"/>
      <c r="N19" s="309">
        <f t="shared" si="2"/>
        <v>0</v>
      </c>
    </row>
    <row r="20" spans="2:14" s="1" customFormat="1" ht="14.25" thickBot="1" thickTop="1">
      <c r="B20" s="278" t="s">
        <v>162</v>
      </c>
      <c r="C20" s="202">
        <f>'B.1 Expenditure - individual'!B359</f>
        <v>0</v>
      </c>
      <c r="D20" s="287"/>
      <c r="E20" s="286">
        <f t="shared" si="0"/>
        <v>0</v>
      </c>
      <c r="F20" s="203">
        <f t="shared" si="1"/>
        <v>0</v>
      </c>
      <c r="H20" s="198" t="s">
        <v>125</v>
      </c>
      <c r="I20" s="199">
        <f>+I16+I18</f>
        <v>22838.710428201783</v>
      </c>
      <c r="J20" s="270">
        <f>I20-'B.1 Expenditure - individual'!B584</f>
        <v>0</v>
      </c>
      <c r="K20" s="303" t="s">
        <v>223</v>
      </c>
      <c r="L20" s="314"/>
      <c r="M20" s="314"/>
      <c r="N20" s="315"/>
    </row>
    <row r="21" spans="2:14" s="1" customFormat="1" ht="14.25" thickBot="1" thickTop="1">
      <c r="B21" s="278" t="s">
        <v>163</v>
      </c>
      <c r="C21" s="202">
        <f>'B.1 Expenditure - individual'!B387</f>
        <v>0</v>
      </c>
      <c r="D21" s="287"/>
      <c r="E21" s="286">
        <f t="shared" si="0"/>
        <v>0</v>
      </c>
      <c r="F21" s="203">
        <f t="shared" si="1"/>
        <v>0</v>
      </c>
      <c r="H21" s="197"/>
      <c r="I21" s="197"/>
      <c r="J21" s="269"/>
      <c r="K21" s="310" t="s">
        <v>217</v>
      </c>
      <c r="L21" s="311" t="s">
        <v>7</v>
      </c>
      <c r="M21" s="312">
        <f>SUM(M22:M24)</f>
        <v>0</v>
      </c>
      <c r="N21" s="313">
        <f aca="true" t="shared" si="3" ref="N21:N29">M21/$I$20</f>
        <v>0</v>
      </c>
    </row>
    <row r="22" spans="2:14" s="1" customFormat="1" ht="14.25" thickBot="1" thickTop="1">
      <c r="B22" s="278" t="s">
        <v>164</v>
      </c>
      <c r="C22" s="202">
        <f>'B.1 Expenditure - individual'!B415</f>
        <v>0</v>
      </c>
      <c r="D22" s="287"/>
      <c r="E22" s="286">
        <f t="shared" si="0"/>
        <v>0</v>
      </c>
      <c r="F22" s="203">
        <f t="shared" si="1"/>
        <v>0</v>
      </c>
      <c r="H22" s="198" t="s">
        <v>148</v>
      </c>
      <c r="I22" s="200">
        <v>0.7</v>
      </c>
      <c r="K22" s="276" t="s">
        <v>4</v>
      </c>
      <c r="L22" s="277"/>
      <c r="M22" s="275"/>
      <c r="N22" s="4">
        <f t="shared" si="3"/>
        <v>0</v>
      </c>
    </row>
    <row r="23" spans="2:14" s="1" customFormat="1" ht="14.25" thickBot="1" thickTop="1">
      <c r="B23" s="278" t="s">
        <v>165</v>
      </c>
      <c r="C23" s="202">
        <f>'B.1 Expenditure - individual'!B443</f>
        <v>0</v>
      </c>
      <c r="D23" s="287"/>
      <c r="E23" s="286">
        <f t="shared" si="0"/>
        <v>0</v>
      </c>
      <c r="F23" s="203">
        <f t="shared" si="1"/>
        <v>0</v>
      </c>
      <c r="H23" s="198" t="s">
        <v>149</v>
      </c>
      <c r="I23" s="201">
        <v>480000</v>
      </c>
      <c r="K23" s="276" t="s">
        <v>5</v>
      </c>
      <c r="L23" s="277"/>
      <c r="M23" s="275"/>
      <c r="N23" s="4">
        <f t="shared" si="3"/>
        <v>0</v>
      </c>
    </row>
    <row r="24" spans="2:14" s="1" customFormat="1" ht="13.5" thickTop="1">
      <c r="B24" s="278" t="s">
        <v>166</v>
      </c>
      <c r="C24" s="202">
        <f>'B.1 Expenditure - individual'!B471</f>
        <v>0</v>
      </c>
      <c r="D24" s="287"/>
      <c r="E24" s="286">
        <f t="shared" si="0"/>
        <v>0</v>
      </c>
      <c r="F24" s="203">
        <f t="shared" si="1"/>
        <v>0</v>
      </c>
      <c r="K24" s="288" t="s">
        <v>6</v>
      </c>
      <c r="L24" s="277"/>
      <c r="M24" s="275"/>
      <c r="N24" s="4">
        <f t="shared" si="3"/>
        <v>0</v>
      </c>
    </row>
    <row r="25" spans="2:14" s="1" customFormat="1" ht="14.25">
      <c r="B25" s="278" t="s">
        <v>167</v>
      </c>
      <c r="C25" s="202">
        <f>'B.1 Expenditure - individual'!B499</f>
        <v>0</v>
      </c>
      <c r="D25" s="287"/>
      <c r="E25" s="286">
        <f t="shared" si="0"/>
        <v>0</v>
      </c>
      <c r="F25" s="203">
        <f t="shared" si="1"/>
        <v>0</v>
      </c>
      <c r="K25" s="7" t="s">
        <v>230</v>
      </c>
      <c r="L25" s="2" t="s">
        <v>7</v>
      </c>
      <c r="M25" s="204">
        <f>SUM(M26:M28)</f>
        <v>0</v>
      </c>
      <c r="N25" s="11">
        <f t="shared" si="3"/>
        <v>0</v>
      </c>
    </row>
    <row r="26" spans="2:14" s="1" customFormat="1" ht="12.75">
      <c r="B26" s="278" t="s">
        <v>168</v>
      </c>
      <c r="C26" s="202">
        <f>'B.1 Expenditure - individual'!B527</f>
        <v>0</v>
      </c>
      <c r="D26" s="287"/>
      <c r="E26" s="286">
        <f t="shared" si="0"/>
        <v>0</v>
      </c>
      <c r="F26" s="203">
        <f t="shared" si="1"/>
        <v>0</v>
      </c>
      <c r="K26" s="276" t="s">
        <v>4</v>
      </c>
      <c r="L26" s="277"/>
      <c r="M26" s="275"/>
      <c r="N26" s="4">
        <f t="shared" si="3"/>
        <v>0</v>
      </c>
    </row>
    <row r="27" spans="2:14" s="1" customFormat="1" ht="13.5" thickBot="1">
      <c r="B27" s="278" t="s">
        <v>169</v>
      </c>
      <c r="C27" s="202">
        <f>'B.1 Expenditure - individual'!B555</f>
        <v>0</v>
      </c>
      <c r="D27" s="287"/>
      <c r="E27" s="286">
        <f t="shared" si="0"/>
        <v>0</v>
      </c>
      <c r="F27" s="203">
        <f t="shared" si="1"/>
        <v>0</v>
      </c>
      <c r="K27" s="276" t="s">
        <v>5</v>
      </c>
      <c r="L27" s="277"/>
      <c r="M27" s="275"/>
      <c r="N27" s="4">
        <f t="shared" si="3"/>
        <v>0</v>
      </c>
    </row>
    <row r="28" spans="2:15" s="1" customFormat="1" ht="13.5" thickBot="1">
      <c r="B28" s="301" t="s">
        <v>215</v>
      </c>
      <c r="C28" s="290">
        <f>SUM(C8:C27)</f>
        <v>22838.710428201783</v>
      </c>
      <c r="D28" s="290">
        <f>SUM(D8:D27)</f>
        <v>0</v>
      </c>
      <c r="E28" s="290">
        <f>SUM(E8:E27)</f>
        <v>22838.710428201783</v>
      </c>
      <c r="F28" s="291">
        <f>SUM(F8:F27)</f>
        <v>15987.097299741246</v>
      </c>
      <c r="K28" s="288" t="s">
        <v>6</v>
      </c>
      <c r="L28" s="277"/>
      <c r="M28" s="275"/>
      <c r="N28" s="4">
        <f t="shared" si="3"/>
        <v>0</v>
      </c>
      <c r="O28" s="1" t="s">
        <v>219</v>
      </c>
    </row>
    <row r="29" spans="11:14" s="1" customFormat="1" ht="14.25" thickBot="1" thickTop="1">
      <c r="K29" s="179" t="s">
        <v>220</v>
      </c>
      <c r="L29" s="180"/>
      <c r="M29" s="205">
        <f>SUM(M9,M12,M16,M21,M25)</f>
        <v>0</v>
      </c>
      <c r="N29" s="297">
        <f t="shared" si="3"/>
        <v>0</v>
      </c>
    </row>
    <row r="30" spans="2:14" s="1" customFormat="1" ht="15" thickTop="1">
      <c r="B30" s="289" t="s">
        <v>225</v>
      </c>
      <c r="K30" s="188"/>
      <c r="L30" s="189"/>
      <c r="M30" s="206"/>
      <c r="N30" s="171" t="s">
        <v>218</v>
      </c>
    </row>
    <row r="31" spans="3:14" s="1" customFormat="1" ht="12.75">
      <c r="C31" s="96"/>
      <c r="D31" s="96"/>
      <c r="E31" s="96"/>
      <c r="F31" s="96"/>
      <c r="K31" s="176" t="s">
        <v>229</v>
      </c>
      <c r="L31" s="2" t="s">
        <v>7</v>
      </c>
      <c r="M31" s="275"/>
      <c r="N31" s="207">
        <f>M29-E28</f>
        <v>-22838.710428201783</v>
      </c>
    </row>
    <row r="32" spans="11:14" s="1" customFormat="1" ht="13.5" thickBot="1">
      <c r="K32" s="298"/>
      <c r="L32" s="299"/>
      <c r="M32" s="300"/>
      <c r="N32" s="292"/>
    </row>
    <row r="33" spans="2:15" s="1" customFormat="1" ht="14.25">
      <c r="B33"/>
      <c r="C33" s="96"/>
      <c r="D33" s="96"/>
      <c r="E33" s="96"/>
      <c r="F33" s="96"/>
      <c r="K33" s="289" t="s">
        <v>226</v>
      </c>
      <c r="O33" s="1" t="s">
        <v>219</v>
      </c>
    </row>
    <row r="34" spans="3:11" s="1" customFormat="1" ht="14.25">
      <c r="C34"/>
      <c r="D34"/>
      <c r="E34"/>
      <c r="F34" s="96"/>
      <c r="K34" s="289" t="s">
        <v>227</v>
      </c>
    </row>
    <row r="35" spans="2:15" s="1" customFormat="1" ht="12.75">
      <c r="B35"/>
      <c r="C35"/>
      <c r="D35"/>
      <c r="E35"/>
      <c r="F35" s="96"/>
      <c r="M35" s="302"/>
      <c r="O35" s="1" t="s">
        <v>219</v>
      </c>
    </row>
    <row r="36" s="1" customFormat="1" ht="12.75"/>
    <row r="37" s="1" customFormat="1" ht="12.75"/>
    <row r="38" spans="12:14" ht="12.75">
      <c r="L38" s="9"/>
      <c r="M38" s="10"/>
      <c r="N38" s="10"/>
    </row>
  </sheetData>
  <sheetProtection/>
  <mergeCells count="10">
    <mergeCell ref="M6:M7"/>
    <mergeCell ref="N6:N7"/>
    <mergeCell ref="C6:C7"/>
    <mergeCell ref="F6:F7"/>
    <mergeCell ref="B1:F1"/>
    <mergeCell ref="B2:F2"/>
    <mergeCell ref="H6:I6"/>
    <mergeCell ref="D6:D7"/>
    <mergeCell ref="E6:E7"/>
    <mergeCell ref="K6:L7"/>
  </mergeCells>
  <printOptions/>
  <pageMargins left="0.25" right="0.25" top="0.75" bottom="0.75" header="0.3" footer="0.3"/>
  <pageSetup fitToHeight="0" fitToWidth="1" horizontalDpi="600" verticalDpi="600" orientation="landscape" paperSize="9" scale="65" r:id="rId1"/>
  <headerFooter alignWithMargins="0">
    <oddHeader>&amp;R&amp;"Arial,Bold"Budget Summary Forms B/1 and B/2   - Expenditure and Financing plan</oddHeader>
  </headerFooter>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2:B590"/>
  <sheetViews>
    <sheetView view="pageBreakPreview" zoomScaleNormal="75" zoomScaleSheetLayoutView="100" zoomScalePageLayoutView="0" workbookViewId="0" topLeftCell="A1">
      <selection activeCell="A1" sqref="A1"/>
    </sheetView>
  </sheetViews>
  <sheetFormatPr defaultColWidth="9.140625" defaultRowHeight="12.75"/>
  <cols>
    <col min="1" max="1" width="60.140625" style="208" customWidth="1"/>
    <col min="2" max="2" width="39.57421875" style="209" customWidth="1"/>
    <col min="3" max="3" width="42.8515625" style="0" customWidth="1"/>
    <col min="4" max="4" width="31.57421875" style="0" customWidth="1"/>
    <col min="5" max="5" width="39.57421875" style="0" customWidth="1"/>
    <col min="6" max="6" width="19.28125" style="0" customWidth="1"/>
    <col min="7" max="7" width="15.57421875" style="0" customWidth="1"/>
  </cols>
  <sheetData>
    <row r="1" ht="13.5" thickBot="1"/>
    <row r="2" spans="1:2" ht="30.75" customHeight="1" thickBot="1" thickTop="1">
      <c r="A2" s="346" t="s">
        <v>207</v>
      </c>
      <c r="B2" s="347"/>
    </row>
    <row r="3" spans="1:2" ht="14.25" thickBot="1" thickTop="1">
      <c r="A3" s="210"/>
      <c r="B3" s="211"/>
    </row>
    <row r="4" spans="1:2" ht="32.25" thickBot="1">
      <c r="A4" s="212" t="s">
        <v>203</v>
      </c>
      <c r="B4" s="213" t="str">
        <f>'B.1 and B.2 Costs and Revenue'!B8</f>
        <v>Beneficiary 1 (Coordinator)</v>
      </c>
    </row>
    <row r="5" spans="1:2" ht="13.5" thickTop="1">
      <c r="A5" s="214"/>
      <c r="B5" s="215"/>
    </row>
    <row r="6" spans="1:2" ht="18.75" thickBot="1">
      <c r="A6" s="214"/>
      <c r="B6" s="216" t="s">
        <v>10</v>
      </c>
    </row>
    <row r="7" spans="1:2" ht="19.5" thickBot="1" thickTop="1">
      <c r="A7" s="338" t="s">
        <v>84</v>
      </c>
      <c r="B7" s="339"/>
    </row>
    <row r="8" spans="1:2" ht="18.75" thickTop="1">
      <c r="A8" s="217" t="s">
        <v>122</v>
      </c>
      <c r="B8" s="218" t="s">
        <v>2</v>
      </c>
    </row>
    <row r="9" spans="1:2" ht="18">
      <c r="A9" s="219"/>
      <c r="B9" s="220" t="s">
        <v>3</v>
      </c>
    </row>
    <row r="10" spans="1:2" ht="15.75">
      <c r="A10" s="221" t="s">
        <v>89</v>
      </c>
      <c r="B10" s="222">
        <f>+'B.1.1.a Internal Staff'!K24</f>
        <v>13754.010000000002</v>
      </c>
    </row>
    <row r="11" spans="1:2" ht="15.75">
      <c r="A11" s="221" t="s">
        <v>80</v>
      </c>
      <c r="B11" s="222">
        <f>SUM(B12:B15)</f>
        <v>6090.57918523531</v>
      </c>
    </row>
    <row r="12" spans="1:2" ht="15">
      <c r="A12" s="186" t="s">
        <v>146</v>
      </c>
      <c r="B12" s="223">
        <f>'B.1.2.a Travel and subsistence '!L22</f>
        <v>263.56361500624035</v>
      </c>
    </row>
    <row r="13" spans="1:2" ht="15">
      <c r="A13" s="186" t="s">
        <v>147</v>
      </c>
      <c r="B13" s="223">
        <f>'B.1.2.b Equipment'!J14</f>
        <v>1865.1667074264287</v>
      </c>
    </row>
    <row r="14" spans="1:2" ht="15">
      <c r="A14" s="186" t="s">
        <v>204</v>
      </c>
      <c r="B14" s="223">
        <f>'B.1.2.c Other expenditure'!H21</f>
        <v>3961.848862802641</v>
      </c>
    </row>
    <row r="15" spans="1:2" ht="15">
      <c r="A15" s="187"/>
      <c r="B15" s="223"/>
    </row>
    <row r="16" spans="1:2" ht="15.75">
      <c r="A16" s="224" t="s">
        <v>81</v>
      </c>
      <c r="B16" s="223">
        <f>'B.1.3 Sub-contracting'!E32</f>
        <v>1500</v>
      </c>
    </row>
    <row r="17" spans="1:2" ht="16.5" thickBot="1">
      <c r="A17" s="226"/>
      <c r="B17" s="227"/>
    </row>
    <row r="18" spans="1:2" ht="16.5" thickBot="1">
      <c r="A18" s="228" t="s">
        <v>124</v>
      </c>
      <c r="B18" s="229">
        <f>SUM(B10+B11+B16)</f>
        <v>21344.589185235312</v>
      </c>
    </row>
    <row r="19" spans="1:2" ht="16.5" thickBot="1">
      <c r="A19" s="230"/>
      <c r="B19" s="231"/>
    </row>
    <row r="20" spans="1:2" ht="16.5" thickBot="1">
      <c r="A20" s="228" t="s">
        <v>82</v>
      </c>
      <c r="B20" s="232">
        <f>+B18*B29</f>
        <v>1494.121242966472</v>
      </c>
    </row>
    <row r="21" spans="1:2" ht="16.5" thickBot="1">
      <c r="A21" s="332"/>
      <c r="B21" s="333"/>
    </row>
    <row r="22" spans="1:2" ht="17.25" thickBot="1" thickTop="1">
      <c r="A22" s="233" t="s">
        <v>125</v>
      </c>
      <c r="B22" s="248">
        <f>+B18+B20</f>
        <v>22838.710428201783</v>
      </c>
    </row>
    <row r="23" spans="1:2" ht="17.25" thickBot="1" thickTop="1">
      <c r="A23" s="349"/>
      <c r="B23" s="350"/>
    </row>
    <row r="24" spans="1:2" ht="12.75">
      <c r="A24" s="334"/>
      <c r="B24" s="335"/>
    </row>
    <row r="25" spans="1:2" ht="24" customHeight="1">
      <c r="A25" s="336" t="s">
        <v>205</v>
      </c>
      <c r="B25" s="337"/>
    </row>
    <row r="26" spans="1:2" ht="12.75">
      <c r="A26" s="234" t="s">
        <v>206</v>
      </c>
      <c r="B26" s="215"/>
    </row>
    <row r="27" spans="1:2" ht="12.75">
      <c r="A27" s="214"/>
      <c r="B27" s="215"/>
    </row>
    <row r="28" spans="1:2" ht="12.75">
      <c r="A28" s="214"/>
      <c r="B28" s="215"/>
    </row>
    <row r="29" spans="1:2" ht="16.5" thickBot="1">
      <c r="A29" s="235" t="s">
        <v>45</v>
      </c>
      <c r="B29" s="267">
        <v>0.07</v>
      </c>
    </row>
    <row r="32" ht="13.5" thickBot="1"/>
    <row r="33" spans="1:2" ht="17.25" thickBot="1" thickTop="1">
      <c r="A33" s="236" t="s">
        <v>115</v>
      </c>
      <c r="B33" s="213" t="str">
        <f>'B.1 and B.2 Costs and Revenue'!B9</f>
        <v>Beneficiary 2</v>
      </c>
    </row>
    <row r="34" ht="13.5" thickTop="1"/>
    <row r="35" ht="18.75" thickBot="1">
      <c r="B35" s="237" t="s">
        <v>10</v>
      </c>
    </row>
    <row r="36" spans="1:2" ht="19.5" thickBot="1" thickTop="1">
      <c r="A36" s="340" t="s">
        <v>84</v>
      </c>
      <c r="B36" s="341"/>
    </row>
    <row r="37" spans="1:2" ht="18.75" thickTop="1">
      <c r="A37" s="238" t="s">
        <v>122</v>
      </c>
      <c r="B37" s="239" t="s">
        <v>2</v>
      </c>
    </row>
    <row r="38" spans="1:2" ht="18">
      <c r="A38" s="219"/>
      <c r="B38" s="240" t="s">
        <v>3</v>
      </c>
    </row>
    <row r="39" spans="1:2" ht="15.75">
      <c r="A39" s="221" t="s">
        <v>89</v>
      </c>
      <c r="B39" s="241">
        <f>+'B.1.1.a Internal Staff'!K49</f>
        <v>0</v>
      </c>
    </row>
    <row r="40" spans="1:2" ht="15.75">
      <c r="A40" s="221" t="s">
        <v>80</v>
      </c>
      <c r="B40" s="241">
        <f>SUM(B41:B44)</f>
        <v>0</v>
      </c>
    </row>
    <row r="41" spans="1:2" ht="15">
      <c r="A41" s="186" t="s">
        <v>146</v>
      </c>
      <c r="B41" s="242">
        <f>'B.1.2.a Travel and subsistence '!L48</f>
        <v>0</v>
      </c>
    </row>
    <row r="42" spans="1:2" ht="15">
      <c r="A42" s="186" t="s">
        <v>147</v>
      </c>
      <c r="B42" s="242">
        <f>'B.1.2.b Equipment'!J34</f>
        <v>0</v>
      </c>
    </row>
    <row r="43" spans="1:2" ht="15">
      <c r="A43" s="186" t="s">
        <v>204</v>
      </c>
      <c r="B43" s="242">
        <f>'B.1.2.c Other expenditure'!H47</f>
        <v>0</v>
      </c>
    </row>
    <row r="44" spans="1:2" ht="15">
      <c r="A44" s="187"/>
      <c r="B44" s="242"/>
    </row>
    <row r="45" spans="1:2" ht="15.75">
      <c r="A45" s="224" t="s">
        <v>81</v>
      </c>
      <c r="B45" s="243">
        <f>'B.1.3 Sub-contracting'!E66</f>
        <v>0</v>
      </c>
    </row>
    <row r="46" spans="1:2" ht="16.5" thickBot="1">
      <c r="A46" s="226"/>
      <c r="B46" s="244"/>
    </row>
    <row r="47" spans="1:2" ht="16.5" thickBot="1">
      <c r="A47" s="228" t="s">
        <v>85</v>
      </c>
      <c r="B47" s="174">
        <f>SUM(B39+B40+B45)</f>
        <v>0</v>
      </c>
    </row>
    <row r="48" spans="1:2" ht="16.5" thickBot="1">
      <c r="A48" s="230"/>
      <c r="B48" s="245"/>
    </row>
    <row r="49" spans="1:2" ht="16.5" thickBot="1">
      <c r="A49" s="228" t="s">
        <v>82</v>
      </c>
      <c r="B49" s="232">
        <f>+B47*B57</f>
        <v>0</v>
      </c>
    </row>
    <row r="50" spans="1:2" ht="16.5" thickBot="1">
      <c r="A50" s="342"/>
      <c r="B50" s="343"/>
    </row>
    <row r="51" spans="1:2" ht="17.25" thickBot="1" thickTop="1">
      <c r="A51" s="246" t="s">
        <v>83</v>
      </c>
      <c r="B51" s="175">
        <f>+B47+B49</f>
        <v>0</v>
      </c>
    </row>
    <row r="52" spans="1:2" ht="13.5" thickTop="1">
      <c r="A52" s="348"/>
      <c r="B52" s="348"/>
    </row>
    <row r="53" spans="1:2" ht="24" customHeight="1">
      <c r="A53" s="336" t="s">
        <v>205</v>
      </c>
      <c r="B53" s="337"/>
    </row>
    <row r="54" spans="1:2" ht="12.75">
      <c r="A54" s="234" t="s">
        <v>206</v>
      </c>
      <c r="B54" s="215"/>
    </row>
    <row r="57" spans="1:2" ht="16.5" thickBot="1">
      <c r="A57" s="235" t="s">
        <v>45</v>
      </c>
      <c r="B57" s="267">
        <f>$B$29</f>
        <v>0.07</v>
      </c>
    </row>
    <row r="60" ht="13.5" thickBot="1"/>
    <row r="61" spans="1:2" ht="17.25" thickBot="1" thickTop="1">
      <c r="A61" s="236" t="s">
        <v>116</v>
      </c>
      <c r="B61" s="213" t="str">
        <f>'B.1 and B.2 Costs and Revenue'!B10</f>
        <v>Beneficiary 3</v>
      </c>
    </row>
    <row r="62" ht="13.5" thickTop="1"/>
    <row r="63" ht="18.75" thickBot="1">
      <c r="B63" s="237" t="s">
        <v>10</v>
      </c>
    </row>
    <row r="64" spans="1:2" ht="18.75" thickBot="1">
      <c r="A64" s="344" t="s">
        <v>84</v>
      </c>
      <c r="B64" s="345"/>
    </row>
    <row r="65" spans="1:2" ht="18.75" thickTop="1">
      <c r="A65" s="238" t="s">
        <v>122</v>
      </c>
      <c r="B65" s="247" t="s">
        <v>2</v>
      </c>
    </row>
    <row r="66" spans="1:2" ht="18">
      <c r="A66" s="219"/>
      <c r="B66" s="220" t="s">
        <v>3</v>
      </c>
    </row>
    <row r="67" spans="1:2" ht="15.75">
      <c r="A67" s="221" t="s">
        <v>89</v>
      </c>
      <c r="B67" s="222">
        <f>+'B.1.1.a Internal Staff'!K74</f>
        <v>0</v>
      </c>
    </row>
    <row r="68" spans="1:2" ht="15.75">
      <c r="A68" s="221" t="s">
        <v>80</v>
      </c>
      <c r="B68" s="222">
        <f>SUM(B69:B72)</f>
        <v>0</v>
      </c>
    </row>
    <row r="69" spans="1:2" ht="15">
      <c r="A69" s="186" t="s">
        <v>146</v>
      </c>
      <c r="B69" s="223">
        <f>'B.1.2.a Travel and subsistence '!L70</f>
        <v>0</v>
      </c>
    </row>
    <row r="70" spans="1:2" ht="15">
      <c r="A70" s="186" t="s">
        <v>147</v>
      </c>
      <c r="B70" s="223">
        <f>'B.1.2.b Equipment'!J52</f>
        <v>0</v>
      </c>
    </row>
    <row r="71" spans="1:2" ht="15">
      <c r="A71" s="186" t="s">
        <v>204</v>
      </c>
      <c r="B71" s="223">
        <f>'B.1.2.c Other expenditure'!H69</f>
        <v>0</v>
      </c>
    </row>
    <row r="72" spans="1:2" ht="15">
      <c r="A72" s="187"/>
      <c r="B72" s="223"/>
    </row>
    <row r="73" spans="1:2" ht="15.75">
      <c r="A73" s="224" t="s">
        <v>81</v>
      </c>
      <c r="B73" s="225">
        <f>'B.1.3 Sub-contracting'!E100</f>
        <v>0</v>
      </c>
    </row>
    <row r="74" spans="1:2" ht="16.5" thickBot="1">
      <c r="A74" s="226"/>
      <c r="B74" s="227"/>
    </row>
    <row r="75" spans="1:2" ht="16.5" thickBot="1">
      <c r="A75" s="228" t="s">
        <v>85</v>
      </c>
      <c r="B75" s="229">
        <f>SUM(B67+B68+B73)</f>
        <v>0</v>
      </c>
    </row>
    <row r="76" spans="1:2" ht="16.5" thickBot="1">
      <c r="A76" s="230"/>
      <c r="B76" s="231"/>
    </row>
    <row r="77" spans="1:2" ht="16.5" thickBot="1">
      <c r="A77" s="228" t="s">
        <v>82</v>
      </c>
      <c r="B77" s="232">
        <f>+B75*B85</f>
        <v>0</v>
      </c>
    </row>
    <row r="78" spans="1:2" ht="16.5" thickBot="1">
      <c r="A78" s="332"/>
      <c r="B78" s="333"/>
    </row>
    <row r="79" spans="1:2" ht="17.25" thickBot="1" thickTop="1">
      <c r="A79" s="233" t="s">
        <v>83</v>
      </c>
      <c r="B79" s="248">
        <f>+B75+B77</f>
        <v>0</v>
      </c>
    </row>
    <row r="80" spans="1:2" ht="13.5" thickTop="1">
      <c r="A80" s="334"/>
      <c r="B80" s="335"/>
    </row>
    <row r="81" spans="1:2" ht="12.75" customHeight="1">
      <c r="A81" s="336" t="s">
        <v>205</v>
      </c>
      <c r="B81" s="337"/>
    </row>
    <row r="82" spans="1:2" ht="12.75">
      <c r="A82" s="234" t="s">
        <v>206</v>
      </c>
      <c r="B82" s="215"/>
    </row>
    <row r="83" spans="1:2" ht="12.75">
      <c r="A83" s="214"/>
      <c r="B83" s="215"/>
    </row>
    <row r="84" spans="1:2" ht="12.75">
      <c r="A84" s="214"/>
      <c r="B84" s="215"/>
    </row>
    <row r="85" spans="1:2" ht="16.5" thickBot="1">
      <c r="A85" s="235" t="s">
        <v>45</v>
      </c>
      <c r="B85" s="267">
        <f>$B$29</f>
        <v>0.07</v>
      </c>
    </row>
    <row r="88" ht="13.5" thickBot="1"/>
    <row r="89" spans="1:2" ht="16.5" thickBot="1">
      <c r="A89" s="212" t="s">
        <v>172</v>
      </c>
      <c r="B89" s="213" t="str">
        <f>'B.1 and B.2 Costs and Revenue'!B11</f>
        <v>Beneficiary 4</v>
      </c>
    </row>
    <row r="90" spans="1:2" ht="13.5" thickTop="1">
      <c r="A90" s="214"/>
      <c r="B90" s="215"/>
    </row>
    <row r="91" spans="1:2" ht="18.75" thickBot="1">
      <c r="A91" s="214"/>
      <c r="B91" s="216" t="s">
        <v>10</v>
      </c>
    </row>
    <row r="92" spans="1:2" ht="19.5" thickBot="1" thickTop="1">
      <c r="A92" s="338" t="s">
        <v>84</v>
      </c>
      <c r="B92" s="339"/>
    </row>
    <row r="93" spans="1:2" ht="18.75" thickTop="1">
      <c r="A93" s="238" t="s">
        <v>122</v>
      </c>
      <c r="B93" s="247" t="s">
        <v>2</v>
      </c>
    </row>
    <row r="94" spans="1:2" ht="18">
      <c r="A94" s="219"/>
      <c r="B94" s="220" t="s">
        <v>3</v>
      </c>
    </row>
    <row r="95" spans="1:2" ht="15.75">
      <c r="A95" s="221" t="s">
        <v>89</v>
      </c>
      <c r="B95" s="222">
        <f>+'B.1.1.a Internal Staff'!K99</f>
        <v>0</v>
      </c>
    </row>
    <row r="96" spans="1:2" ht="15.75">
      <c r="A96" s="221" t="s">
        <v>80</v>
      </c>
      <c r="B96" s="222">
        <f>SUM(B97:B100)</f>
        <v>0</v>
      </c>
    </row>
    <row r="97" spans="1:2" ht="15">
      <c r="A97" s="186" t="s">
        <v>146</v>
      </c>
      <c r="B97" s="223">
        <f>'B.1.2.a Travel and subsistence '!L92</f>
        <v>0</v>
      </c>
    </row>
    <row r="98" spans="1:2" ht="15">
      <c r="A98" s="186" t="s">
        <v>147</v>
      </c>
      <c r="B98" s="223">
        <f>'B.1.2.b Equipment'!J70</f>
        <v>0</v>
      </c>
    </row>
    <row r="99" spans="1:2" ht="15">
      <c r="A99" s="186" t="s">
        <v>204</v>
      </c>
      <c r="B99" s="223">
        <f>'B.1.2.c Other expenditure'!H91</f>
        <v>0</v>
      </c>
    </row>
    <row r="100" spans="1:2" ht="15">
      <c r="A100" s="187"/>
      <c r="B100" s="223"/>
    </row>
    <row r="101" spans="1:2" ht="15.75">
      <c r="A101" s="224" t="s">
        <v>81</v>
      </c>
      <c r="B101" s="225">
        <f>'B.1.3 Sub-contracting'!E134</f>
        <v>0</v>
      </c>
    </row>
    <row r="102" spans="1:2" ht="16.5" thickBot="1">
      <c r="A102" s="226"/>
      <c r="B102" s="227"/>
    </row>
    <row r="103" spans="1:2" ht="16.5" thickBot="1">
      <c r="A103" s="228" t="s">
        <v>85</v>
      </c>
      <c r="B103" s="229">
        <f>SUM(B95+B96+B101)</f>
        <v>0</v>
      </c>
    </row>
    <row r="104" spans="1:2" ht="16.5" thickBot="1">
      <c r="A104" s="230"/>
      <c r="B104" s="231"/>
    </row>
    <row r="105" spans="1:2" ht="16.5" thickBot="1">
      <c r="A105" s="228" t="s">
        <v>82</v>
      </c>
      <c r="B105" s="232">
        <f>+B103*B113</f>
        <v>0</v>
      </c>
    </row>
    <row r="106" spans="1:2" ht="16.5" thickBot="1">
      <c r="A106" s="332"/>
      <c r="B106" s="333"/>
    </row>
    <row r="107" spans="1:2" ht="17.25" thickBot="1" thickTop="1">
      <c r="A107" s="233" t="s">
        <v>83</v>
      </c>
      <c r="B107" s="248">
        <f>+B103+B105</f>
        <v>0</v>
      </c>
    </row>
    <row r="108" spans="1:2" ht="13.5" thickTop="1">
      <c r="A108" s="334"/>
      <c r="B108" s="335"/>
    </row>
    <row r="109" spans="1:2" ht="12.75" customHeight="1">
      <c r="A109" s="336" t="s">
        <v>205</v>
      </c>
      <c r="B109" s="337"/>
    </row>
    <row r="110" spans="1:2" ht="12.75">
      <c r="A110" s="234" t="s">
        <v>206</v>
      </c>
      <c r="B110" s="215"/>
    </row>
    <row r="111" spans="1:2" ht="12.75">
      <c r="A111" s="214"/>
      <c r="B111" s="215"/>
    </row>
    <row r="112" spans="1:2" ht="12.75">
      <c r="A112" s="214"/>
      <c r="B112" s="215"/>
    </row>
    <row r="113" spans="1:2" ht="16.5" thickBot="1">
      <c r="A113" s="235" t="s">
        <v>45</v>
      </c>
      <c r="B113" s="267">
        <f>$B$29</f>
        <v>0.07</v>
      </c>
    </row>
    <row r="114" spans="1:2" ht="13.5" thickBot="1">
      <c r="A114" s="249"/>
      <c r="B114" s="250"/>
    </row>
    <row r="116" ht="13.5" thickBot="1"/>
    <row r="117" spans="1:2" ht="16.5" thickBot="1">
      <c r="A117" s="212" t="s">
        <v>173</v>
      </c>
      <c r="B117" s="213" t="str">
        <f>'B.1 and B.2 Costs and Revenue'!B12</f>
        <v>Beneficiary 5</v>
      </c>
    </row>
    <row r="118" spans="1:2" ht="13.5" thickTop="1">
      <c r="A118" s="214"/>
      <c r="B118" s="215"/>
    </row>
    <row r="119" spans="1:2" ht="18.75" thickBot="1">
      <c r="A119" s="214"/>
      <c r="B119" s="216" t="s">
        <v>10</v>
      </c>
    </row>
    <row r="120" spans="1:2" ht="19.5" thickBot="1" thickTop="1">
      <c r="A120" s="338" t="s">
        <v>84</v>
      </c>
      <c r="B120" s="339"/>
    </row>
    <row r="121" spans="1:2" ht="18.75" thickTop="1">
      <c r="A121" s="238" t="s">
        <v>122</v>
      </c>
      <c r="B121" s="247" t="s">
        <v>2</v>
      </c>
    </row>
    <row r="122" spans="1:2" ht="18">
      <c r="A122" s="219"/>
      <c r="B122" s="220" t="s">
        <v>3</v>
      </c>
    </row>
    <row r="123" spans="1:2" ht="15.75">
      <c r="A123" s="221" t="s">
        <v>89</v>
      </c>
      <c r="B123" s="222">
        <f>+'B.1.1.a Internal Staff'!K124</f>
        <v>0</v>
      </c>
    </row>
    <row r="124" spans="1:2" ht="15.75">
      <c r="A124" s="221" t="s">
        <v>80</v>
      </c>
      <c r="B124" s="222">
        <f>SUM(B125:B128)</f>
        <v>0</v>
      </c>
    </row>
    <row r="125" spans="1:2" ht="15">
      <c r="A125" s="186" t="s">
        <v>146</v>
      </c>
      <c r="B125" s="223">
        <f>'B.1.2.a Travel and subsistence '!L114</f>
        <v>0</v>
      </c>
    </row>
    <row r="126" spans="1:2" ht="15">
      <c r="A126" s="186" t="s">
        <v>147</v>
      </c>
      <c r="B126" s="223">
        <f>'B.1.2.b Equipment'!J88</f>
        <v>0</v>
      </c>
    </row>
    <row r="127" spans="1:2" ht="15">
      <c r="A127" s="186" t="s">
        <v>204</v>
      </c>
      <c r="B127" s="223">
        <f>'B.1.2.c Other expenditure'!H113</f>
        <v>0</v>
      </c>
    </row>
    <row r="128" spans="1:2" ht="15">
      <c r="A128" s="187"/>
      <c r="B128" s="223"/>
    </row>
    <row r="129" spans="1:2" ht="15.75">
      <c r="A129" s="224" t="s">
        <v>81</v>
      </c>
      <c r="B129" s="225">
        <f>'B.1.3 Sub-contracting'!E168</f>
        <v>0</v>
      </c>
    </row>
    <row r="130" spans="1:2" ht="16.5" thickBot="1">
      <c r="A130" s="226"/>
      <c r="B130" s="227"/>
    </row>
    <row r="131" spans="1:2" ht="16.5" thickBot="1">
      <c r="A131" s="228" t="s">
        <v>85</v>
      </c>
      <c r="B131" s="229">
        <f>SUM(B123+B124+B129)</f>
        <v>0</v>
      </c>
    </row>
    <row r="132" spans="1:2" ht="16.5" thickBot="1">
      <c r="A132" s="230"/>
      <c r="B132" s="231"/>
    </row>
    <row r="133" spans="1:2" ht="16.5" thickBot="1">
      <c r="A133" s="228" t="s">
        <v>82</v>
      </c>
      <c r="B133" s="232">
        <f>+B131*B141</f>
        <v>0</v>
      </c>
    </row>
    <row r="134" spans="1:2" ht="16.5" thickBot="1">
      <c r="A134" s="332"/>
      <c r="B134" s="333"/>
    </row>
    <row r="135" spans="1:2" ht="17.25" thickBot="1" thickTop="1">
      <c r="A135" s="233" t="s">
        <v>83</v>
      </c>
      <c r="B135" s="248">
        <f>+B131+B133</f>
        <v>0</v>
      </c>
    </row>
    <row r="136" spans="1:2" ht="13.5" thickTop="1">
      <c r="A136" s="334"/>
      <c r="B136" s="335"/>
    </row>
    <row r="137" spans="1:2" ht="12.75" customHeight="1">
      <c r="A137" s="336" t="s">
        <v>205</v>
      </c>
      <c r="B137" s="337"/>
    </row>
    <row r="138" spans="1:2" ht="12.75">
      <c r="A138" s="234" t="s">
        <v>206</v>
      </c>
      <c r="B138" s="215"/>
    </row>
    <row r="139" spans="1:2" ht="12.75">
      <c r="A139" s="214"/>
      <c r="B139" s="215"/>
    </row>
    <row r="140" spans="1:2" ht="12.75">
      <c r="A140" s="214"/>
      <c r="B140" s="215"/>
    </row>
    <row r="141" spans="1:2" ht="16.5" thickBot="1">
      <c r="A141" s="235" t="s">
        <v>45</v>
      </c>
      <c r="B141" s="267">
        <f>$B$29</f>
        <v>0.07</v>
      </c>
    </row>
    <row r="144" ht="13.5" thickBot="1"/>
    <row r="145" spans="1:2" ht="16.5" thickBot="1">
      <c r="A145" s="212" t="s">
        <v>174</v>
      </c>
      <c r="B145" s="213" t="str">
        <f>'B.1 and B.2 Costs and Revenue'!B13</f>
        <v>Beneficiary 6</v>
      </c>
    </row>
    <row r="146" spans="1:2" ht="13.5" thickTop="1">
      <c r="A146" s="214"/>
      <c r="B146" s="215"/>
    </row>
    <row r="147" spans="1:2" ht="18.75" thickBot="1">
      <c r="A147" s="214"/>
      <c r="B147" s="216" t="s">
        <v>10</v>
      </c>
    </row>
    <row r="148" spans="1:2" ht="19.5" thickBot="1" thickTop="1">
      <c r="A148" s="338" t="s">
        <v>84</v>
      </c>
      <c r="B148" s="339"/>
    </row>
    <row r="149" spans="1:2" ht="18.75" thickTop="1">
      <c r="A149" s="238" t="s">
        <v>122</v>
      </c>
      <c r="B149" s="247" t="s">
        <v>2</v>
      </c>
    </row>
    <row r="150" spans="1:2" ht="18">
      <c r="A150" s="219"/>
      <c r="B150" s="220" t="s">
        <v>3</v>
      </c>
    </row>
    <row r="151" spans="1:2" ht="15.75">
      <c r="A151" s="221" t="s">
        <v>89</v>
      </c>
      <c r="B151" s="222">
        <f>+'B.1.1.a Internal Staff'!K149</f>
        <v>0</v>
      </c>
    </row>
    <row r="152" spans="1:2" ht="15.75">
      <c r="A152" s="221" t="s">
        <v>80</v>
      </c>
      <c r="B152" s="222">
        <f>SUM(B153:B156)</f>
        <v>0</v>
      </c>
    </row>
    <row r="153" spans="1:2" ht="15">
      <c r="A153" s="186" t="s">
        <v>146</v>
      </c>
      <c r="B153" s="223">
        <f>'B.1.2.a Travel and subsistence '!L136</f>
        <v>0</v>
      </c>
    </row>
    <row r="154" spans="1:2" ht="15">
      <c r="A154" s="186" t="s">
        <v>147</v>
      </c>
      <c r="B154" s="223">
        <f>'B.1.2.b Equipment'!J106</f>
        <v>0</v>
      </c>
    </row>
    <row r="155" spans="1:2" ht="15">
      <c r="A155" s="186" t="s">
        <v>204</v>
      </c>
      <c r="B155" s="223">
        <f>'B.1.2.c Other expenditure'!H135</f>
        <v>0</v>
      </c>
    </row>
    <row r="156" spans="1:2" ht="15">
      <c r="A156" s="187"/>
      <c r="B156" s="223"/>
    </row>
    <row r="157" spans="1:2" ht="15.75">
      <c r="A157" s="224" t="s">
        <v>81</v>
      </c>
      <c r="B157" s="225">
        <f>'B.1.3 Sub-contracting'!E202</f>
        <v>0</v>
      </c>
    </row>
    <row r="158" spans="1:2" ht="16.5" thickBot="1">
      <c r="A158" s="226"/>
      <c r="B158" s="227"/>
    </row>
    <row r="159" spans="1:2" ht="16.5" thickBot="1">
      <c r="A159" s="228" t="s">
        <v>85</v>
      </c>
      <c r="B159" s="229">
        <f>SUM(B151+B152+B157)</f>
        <v>0</v>
      </c>
    </row>
    <row r="160" spans="1:2" ht="16.5" thickBot="1">
      <c r="A160" s="230"/>
      <c r="B160" s="231"/>
    </row>
    <row r="161" spans="1:2" ht="16.5" thickBot="1">
      <c r="A161" s="228" t="s">
        <v>82</v>
      </c>
      <c r="B161" s="232">
        <f>+B159*B169</f>
        <v>0</v>
      </c>
    </row>
    <row r="162" spans="1:2" ht="16.5" thickBot="1">
      <c r="A162" s="332"/>
      <c r="B162" s="333"/>
    </row>
    <row r="163" spans="1:2" ht="17.25" thickBot="1" thickTop="1">
      <c r="A163" s="233" t="s">
        <v>83</v>
      </c>
      <c r="B163" s="248">
        <f>+B159+B161</f>
        <v>0</v>
      </c>
    </row>
    <row r="164" spans="1:2" ht="13.5" thickTop="1">
      <c r="A164" s="334"/>
      <c r="B164" s="335"/>
    </row>
    <row r="165" spans="1:2" ht="12.75" customHeight="1">
      <c r="A165" s="336" t="s">
        <v>205</v>
      </c>
      <c r="B165" s="337"/>
    </row>
    <row r="166" spans="1:2" ht="12.75">
      <c r="A166" s="234" t="s">
        <v>206</v>
      </c>
      <c r="B166" s="215"/>
    </row>
    <row r="167" spans="1:2" ht="12.75">
      <c r="A167" s="214"/>
      <c r="B167" s="215"/>
    </row>
    <row r="168" spans="1:2" ht="12.75">
      <c r="A168" s="214"/>
      <c r="B168" s="215"/>
    </row>
    <row r="169" spans="1:2" ht="16.5" thickBot="1">
      <c r="A169" s="235" t="s">
        <v>45</v>
      </c>
      <c r="B169" s="267">
        <f>$B$29</f>
        <v>0.07</v>
      </c>
    </row>
    <row r="172" ht="13.5" thickBot="1"/>
    <row r="173" spans="1:2" ht="16.5" thickBot="1">
      <c r="A173" s="212" t="s">
        <v>175</v>
      </c>
      <c r="B173" s="213" t="str">
        <f>'B.1 and B.2 Costs and Revenue'!B14</f>
        <v>Beneficiary 7</v>
      </c>
    </row>
    <row r="174" spans="1:2" ht="13.5" thickTop="1">
      <c r="A174" s="214"/>
      <c r="B174" s="215"/>
    </row>
    <row r="175" spans="1:2" ht="18.75" thickBot="1">
      <c r="A175" s="214"/>
      <c r="B175" s="216" t="s">
        <v>10</v>
      </c>
    </row>
    <row r="176" spans="1:2" ht="19.5" thickBot="1" thickTop="1">
      <c r="A176" s="338" t="s">
        <v>84</v>
      </c>
      <c r="B176" s="339"/>
    </row>
    <row r="177" spans="1:2" ht="18.75" thickTop="1">
      <c r="A177" s="238" t="s">
        <v>122</v>
      </c>
      <c r="B177" s="247" t="s">
        <v>2</v>
      </c>
    </row>
    <row r="178" spans="1:2" ht="18">
      <c r="A178" s="219"/>
      <c r="B178" s="220" t="s">
        <v>3</v>
      </c>
    </row>
    <row r="179" spans="1:2" ht="15.75">
      <c r="A179" s="221" t="s">
        <v>89</v>
      </c>
      <c r="B179" s="222">
        <f>+'B.1.1.a Internal Staff'!K174</f>
        <v>0</v>
      </c>
    </row>
    <row r="180" spans="1:2" ht="15.75">
      <c r="A180" s="221" t="s">
        <v>80</v>
      </c>
      <c r="B180" s="222">
        <f>SUM(B181:B184)</f>
        <v>0</v>
      </c>
    </row>
    <row r="181" spans="1:2" ht="15">
      <c r="A181" s="186" t="s">
        <v>146</v>
      </c>
      <c r="B181" s="223">
        <f>'B.1.2.a Travel and subsistence '!L158</f>
        <v>0</v>
      </c>
    </row>
    <row r="182" spans="1:2" ht="15">
      <c r="A182" s="186" t="s">
        <v>147</v>
      </c>
      <c r="B182" s="223">
        <f>'B.1.2.b Equipment'!J124</f>
        <v>0</v>
      </c>
    </row>
    <row r="183" spans="1:2" ht="15">
      <c r="A183" s="186" t="s">
        <v>204</v>
      </c>
      <c r="B183" s="223">
        <f>'B.1.2.c Other expenditure'!H157</f>
        <v>0</v>
      </c>
    </row>
    <row r="184" spans="1:2" ht="15">
      <c r="A184" s="187"/>
      <c r="B184" s="223"/>
    </row>
    <row r="185" spans="1:2" ht="15.75">
      <c r="A185" s="224" t="s">
        <v>81</v>
      </c>
      <c r="B185" s="225">
        <f>'B.1.3 Sub-contracting'!E236</f>
        <v>0</v>
      </c>
    </row>
    <row r="186" spans="1:2" ht="16.5" thickBot="1">
      <c r="A186" s="226"/>
      <c r="B186" s="227"/>
    </row>
    <row r="187" spans="1:2" ht="16.5" thickBot="1">
      <c r="A187" s="228" t="s">
        <v>85</v>
      </c>
      <c r="B187" s="229">
        <f>SUM(B179+B180+B185)</f>
        <v>0</v>
      </c>
    </row>
    <row r="188" spans="1:2" ht="16.5" thickBot="1">
      <c r="A188" s="230"/>
      <c r="B188" s="231"/>
    </row>
    <row r="189" spans="1:2" ht="16.5" thickBot="1">
      <c r="A189" s="228" t="s">
        <v>82</v>
      </c>
      <c r="B189" s="232">
        <f>+B187*B197</f>
        <v>0</v>
      </c>
    </row>
    <row r="190" spans="1:2" ht="16.5" thickBot="1">
      <c r="A190" s="332"/>
      <c r="B190" s="333"/>
    </row>
    <row r="191" spans="1:2" ht="17.25" thickBot="1" thickTop="1">
      <c r="A191" s="233" t="s">
        <v>83</v>
      </c>
      <c r="B191" s="248">
        <f>+B187+B189</f>
        <v>0</v>
      </c>
    </row>
    <row r="192" spans="1:2" ht="13.5" thickTop="1">
      <c r="A192" s="334"/>
      <c r="B192" s="335"/>
    </row>
    <row r="193" spans="1:2" ht="12.75" customHeight="1">
      <c r="A193" s="336" t="s">
        <v>205</v>
      </c>
      <c r="B193" s="337"/>
    </row>
    <row r="194" spans="1:2" ht="12.75">
      <c r="A194" s="234" t="s">
        <v>206</v>
      </c>
      <c r="B194" s="215"/>
    </row>
    <row r="195" spans="1:2" ht="12.75">
      <c r="A195" s="214"/>
      <c r="B195" s="215"/>
    </row>
    <row r="196" spans="1:2" ht="12.75">
      <c r="A196" s="214"/>
      <c r="B196" s="215"/>
    </row>
    <row r="197" spans="1:2" ht="16.5" thickBot="1">
      <c r="A197" s="235" t="s">
        <v>45</v>
      </c>
      <c r="B197" s="267">
        <f>$B$29</f>
        <v>0.07</v>
      </c>
    </row>
    <row r="200" ht="13.5" thickBot="1"/>
    <row r="201" spans="1:2" ht="16.5" thickBot="1">
      <c r="A201" s="212" t="s">
        <v>176</v>
      </c>
      <c r="B201" s="213" t="str">
        <f>'B.1 and B.2 Costs and Revenue'!B15</f>
        <v>Beneficiary 8</v>
      </c>
    </row>
    <row r="202" spans="1:2" ht="13.5" thickTop="1">
      <c r="A202" s="214"/>
      <c r="B202" s="215"/>
    </row>
    <row r="203" spans="1:2" ht="18.75" thickBot="1">
      <c r="A203" s="214"/>
      <c r="B203" s="216" t="s">
        <v>10</v>
      </c>
    </row>
    <row r="204" spans="1:2" ht="19.5" thickBot="1" thickTop="1">
      <c r="A204" s="338" t="s">
        <v>84</v>
      </c>
      <c r="B204" s="339"/>
    </row>
    <row r="205" spans="1:2" ht="18.75" thickTop="1">
      <c r="A205" s="238" t="s">
        <v>122</v>
      </c>
      <c r="B205" s="247" t="s">
        <v>2</v>
      </c>
    </row>
    <row r="206" spans="1:2" ht="18">
      <c r="A206" s="219"/>
      <c r="B206" s="220" t="s">
        <v>3</v>
      </c>
    </row>
    <row r="207" spans="1:2" ht="15.75">
      <c r="A207" s="221" t="s">
        <v>89</v>
      </c>
      <c r="B207" s="222">
        <f>+'B.1.1.a Internal Staff'!K199</f>
        <v>0</v>
      </c>
    </row>
    <row r="208" spans="1:2" ht="15.75">
      <c r="A208" s="221" t="s">
        <v>80</v>
      </c>
      <c r="B208" s="222">
        <f>SUM(B209:B212)</f>
        <v>0</v>
      </c>
    </row>
    <row r="209" spans="1:2" ht="15">
      <c r="A209" s="186" t="s">
        <v>146</v>
      </c>
      <c r="B209" s="223">
        <f>'B.1.2.a Travel and subsistence '!L180</f>
        <v>0</v>
      </c>
    </row>
    <row r="210" spans="1:2" ht="15">
      <c r="A210" s="186" t="s">
        <v>147</v>
      </c>
      <c r="B210" s="223">
        <f>'B.1.2.b Equipment'!J140</f>
        <v>0</v>
      </c>
    </row>
    <row r="211" spans="1:2" ht="15">
      <c r="A211" s="186" t="s">
        <v>204</v>
      </c>
      <c r="B211" s="223">
        <f>'B.1.2.c Other expenditure'!H179</f>
        <v>0</v>
      </c>
    </row>
    <row r="212" spans="1:2" ht="15">
      <c r="A212" s="187"/>
      <c r="B212" s="223"/>
    </row>
    <row r="213" spans="1:2" ht="15.75">
      <c r="A213" s="224" t="s">
        <v>81</v>
      </c>
      <c r="B213" s="225">
        <f>'B.1.3 Sub-contracting'!E270</f>
        <v>0</v>
      </c>
    </row>
    <row r="214" spans="1:2" ht="16.5" thickBot="1">
      <c r="A214" s="226"/>
      <c r="B214" s="227"/>
    </row>
    <row r="215" spans="1:2" ht="16.5" thickBot="1">
      <c r="A215" s="228" t="s">
        <v>85</v>
      </c>
      <c r="B215" s="229">
        <f>SUM(B207+B208+B213)</f>
        <v>0</v>
      </c>
    </row>
    <row r="216" spans="1:2" ht="16.5" thickBot="1">
      <c r="A216" s="230"/>
      <c r="B216" s="231"/>
    </row>
    <row r="217" spans="1:2" ht="16.5" thickBot="1">
      <c r="A217" s="228" t="s">
        <v>82</v>
      </c>
      <c r="B217" s="232">
        <f>+B215*B225</f>
        <v>0</v>
      </c>
    </row>
    <row r="218" spans="1:2" ht="16.5" thickBot="1">
      <c r="A218" s="332"/>
      <c r="B218" s="333"/>
    </row>
    <row r="219" spans="1:2" ht="17.25" thickBot="1" thickTop="1">
      <c r="A219" s="233" t="s">
        <v>83</v>
      </c>
      <c r="B219" s="248">
        <f>+B215+B217</f>
        <v>0</v>
      </c>
    </row>
    <row r="220" spans="1:2" ht="13.5" thickTop="1">
      <c r="A220" s="334"/>
      <c r="B220" s="335"/>
    </row>
    <row r="221" spans="1:2" ht="12.75" customHeight="1">
      <c r="A221" s="336" t="s">
        <v>205</v>
      </c>
      <c r="B221" s="337"/>
    </row>
    <row r="222" spans="1:2" ht="12.75">
      <c r="A222" s="234" t="s">
        <v>206</v>
      </c>
      <c r="B222" s="215"/>
    </row>
    <row r="223" spans="1:2" ht="12.75">
      <c r="A223" s="214"/>
      <c r="B223" s="215"/>
    </row>
    <row r="224" spans="1:2" ht="12.75">
      <c r="A224" s="214"/>
      <c r="B224" s="215"/>
    </row>
    <row r="225" spans="1:2" ht="16.5" thickBot="1">
      <c r="A225" s="235" t="s">
        <v>45</v>
      </c>
      <c r="B225" s="267">
        <f>$B$29</f>
        <v>0.07</v>
      </c>
    </row>
    <row r="228" ht="13.5" thickBot="1"/>
    <row r="229" spans="1:2" ht="16.5" thickBot="1">
      <c r="A229" s="212" t="s">
        <v>177</v>
      </c>
      <c r="B229" s="213" t="str">
        <f>'B.1 and B.2 Costs and Revenue'!B16</f>
        <v>Beneficiary 9</v>
      </c>
    </row>
    <row r="230" spans="1:2" ht="13.5" thickTop="1">
      <c r="A230" s="214"/>
      <c r="B230" s="215"/>
    </row>
    <row r="231" spans="1:2" ht="18.75" thickBot="1">
      <c r="A231" s="214"/>
      <c r="B231" s="216" t="s">
        <v>10</v>
      </c>
    </row>
    <row r="232" spans="1:2" ht="19.5" thickBot="1" thickTop="1">
      <c r="A232" s="338" t="s">
        <v>84</v>
      </c>
      <c r="B232" s="339"/>
    </row>
    <row r="233" spans="1:2" ht="18.75" thickTop="1">
      <c r="A233" s="238" t="s">
        <v>122</v>
      </c>
      <c r="B233" s="247" t="s">
        <v>2</v>
      </c>
    </row>
    <row r="234" spans="1:2" ht="18">
      <c r="A234" s="219"/>
      <c r="B234" s="220" t="s">
        <v>3</v>
      </c>
    </row>
    <row r="235" spans="1:2" ht="15.75">
      <c r="A235" s="221" t="s">
        <v>89</v>
      </c>
      <c r="B235" s="222">
        <f>+'B.1.1.a Internal Staff'!K224</f>
        <v>0</v>
      </c>
    </row>
    <row r="236" spans="1:2" ht="15.75">
      <c r="A236" s="221" t="s">
        <v>80</v>
      </c>
      <c r="B236" s="222">
        <f>SUM(B237:B240)</f>
        <v>0</v>
      </c>
    </row>
    <row r="237" spans="1:2" ht="15">
      <c r="A237" s="186" t="s">
        <v>146</v>
      </c>
      <c r="B237" s="223">
        <f>'B.1.2.a Travel and subsistence '!L202</f>
        <v>0</v>
      </c>
    </row>
    <row r="238" spans="1:2" ht="15">
      <c r="A238" s="186" t="s">
        <v>147</v>
      </c>
      <c r="B238" s="223">
        <f>'B.1.2.b Equipment'!J158</f>
        <v>0</v>
      </c>
    </row>
    <row r="239" spans="1:2" ht="15">
      <c r="A239" s="186" t="s">
        <v>204</v>
      </c>
      <c r="B239" s="223">
        <f>'B.1.2.c Other expenditure'!H201</f>
        <v>0</v>
      </c>
    </row>
    <row r="240" spans="1:2" ht="15">
      <c r="A240" s="187"/>
      <c r="B240" s="223"/>
    </row>
    <row r="241" spans="1:2" ht="15.75">
      <c r="A241" s="224" t="s">
        <v>81</v>
      </c>
      <c r="B241" s="225">
        <f>'B.1.3 Sub-contracting'!E304</f>
        <v>0</v>
      </c>
    </row>
    <row r="242" spans="1:2" ht="16.5" thickBot="1">
      <c r="A242" s="226"/>
      <c r="B242" s="227"/>
    </row>
    <row r="243" spans="1:2" ht="16.5" thickBot="1">
      <c r="A243" s="228" t="s">
        <v>85</v>
      </c>
      <c r="B243" s="229">
        <f>SUM(B235+B236+B241)</f>
        <v>0</v>
      </c>
    </row>
    <row r="244" spans="1:2" ht="16.5" thickBot="1">
      <c r="A244" s="230"/>
      <c r="B244" s="231"/>
    </row>
    <row r="245" spans="1:2" ht="16.5" thickBot="1">
      <c r="A245" s="228" t="s">
        <v>82</v>
      </c>
      <c r="B245" s="232">
        <f>+B243*B253</f>
        <v>0</v>
      </c>
    </row>
    <row r="246" spans="1:2" ht="16.5" thickBot="1">
      <c r="A246" s="332"/>
      <c r="B246" s="333"/>
    </row>
    <row r="247" spans="1:2" ht="17.25" thickBot="1" thickTop="1">
      <c r="A247" s="233" t="s">
        <v>83</v>
      </c>
      <c r="B247" s="248">
        <f>+B243+B245</f>
        <v>0</v>
      </c>
    </row>
    <row r="248" spans="1:2" ht="13.5" thickTop="1">
      <c r="A248" s="334"/>
      <c r="B248" s="335"/>
    </row>
    <row r="249" spans="1:2" ht="12.75" customHeight="1">
      <c r="A249" s="336" t="s">
        <v>205</v>
      </c>
      <c r="B249" s="337"/>
    </row>
    <row r="250" spans="1:2" ht="12.75">
      <c r="A250" s="234" t="s">
        <v>206</v>
      </c>
      <c r="B250" s="215"/>
    </row>
    <row r="251" spans="1:2" ht="12.75">
      <c r="A251" s="214"/>
      <c r="B251" s="215"/>
    </row>
    <row r="252" spans="1:2" ht="12.75">
      <c r="A252" s="214"/>
      <c r="B252" s="215"/>
    </row>
    <row r="253" spans="1:2" ht="16.5" thickBot="1">
      <c r="A253" s="235" t="s">
        <v>45</v>
      </c>
      <c r="B253" s="267">
        <f>$B$29</f>
        <v>0.07</v>
      </c>
    </row>
    <row r="256" ht="13.5" thickBot="1"/>
    <row r="257" spans="1:2" ht="16.5" thickBot="1">
      <c r="A257" s="212" t="s">
        <v>178</v>
      </c>
      <c r="B257" s="213" t="str">
        <f>'B.1 and B.2 Costs and Revenue'!B17</f>
        <v>Beneficiary 10</v>
      </c>
    </row>
    <row r="258" spans="1:2" ht="13.5" thickTop="1">
      <c r="A258" s="214"/>
      <c r="B258" s="215"/>
    </row>
    <row r="259" spans="1:2" ht="18.75" thickBot="1">
      <c r="A259" s="214"/>
      <c r="B259" s="216" t="s">
        <v>10</v>
      </c>
    </row>
    <row r="260" spans="1:2" ht="19.5" thickBot="1" thickTop="1">
      <c r="A260" s="338" t="s">
        <v>84</v>
      </c>
      <c r="B260" s="339"/>
    </row>
    <row r="261" spans="1:2" ht="18.75" thickTop="1">
      <c r="A261" s="238" t="s">
        <v>122</v>
      </c>
      <c r="B261" s="247" t="s">
        <v>2</v>
      </c>
    </row>
    <row r="262" spans="1:2" ht="18">
      <c r="A262" s="219"/>
      <c r="B262" s="220" t="s">
        <v>3</v>
      </c>
    </row>
    <row r="263" spans="1:2" ht="15.75">
      <c r="A263" s="221" t="s">
        <v>89</v>
      </c>
      <c r="B263" s="222">
        <f>+'B.1.1.a Internal Staff'!K249</f>
        <v>0</v>
      </c>
    </row>
    <row r="264" spans="1:2" ht="15.75">
      <c r="A264" s="221" t="s">
        <v>80</v>
      </c>
      <c r="B264" s="222">
        <f>SUM(B265:B268)</f>
        <v>0</v>
      </c>
    </row>
    <row r="265" spans="1:2" ht="15">
      <c r="A265" s="186" t="s">
        <v>146</v>
      </c>
      <c r="B265" s="223">
        <f>'B.1.2.a Travel and subsistence '!L223</f>
        <v>0</v>
      </c>
    </row>
    <row r="266" spans="1:2" ht="15">
      <c r="A266" s="186" t="s">
        <v>147</v>
      </c>
      <c r="B266" s="223">
        <f>'B.1.2.b Equipment'!J176</f>
        <v>0</v>
      </c>
    </row>
    <row r="267" spans="1:2" ht="15">
      <c r="A267" s="186" t="s">
        <v>204</v>
      </c>
      <c r="B267" s="223">
        <f>'B.1.2.c Other expenditure'!H223</f>
        <v>0</v>
      </c>
    </row>
    <row r="268" spans="1:2" ht="15">
      <c r="A268" s="187"/>
      <c r="B268" s="223"/>
    </row>
    <row r="269" spans="1:2" ht="15.75">
      <c r="A269" s="224" t="s">
        <v>81</v>
      </c>
      <c r="B269" s="225">
        <f>'B.1.3 Sub-contracting'!E338</f>
        <v>0</v>
      </c>
    </row>
    <row r="270" spans="1:2" ht="16.5" thickBot="1">
      <c r="A270" s="226"/>
      <c r="B270" s="227"/>
    </row>
    <row r="271" spans="1:2" ht="16.5" thickBot="1">
      <c r="A271" s="228" t="s">
        <v>85</v>
      </c>
      <c r="B271" s="229">
        <f>SUM(B263+B264+B269)</f>
        <v>0</v>
      </c>
    </row>
    <row r="272" spans="1:2" ht="16.5" thickBot="1">
      <c r="A272" s="230"/>
      <c r="B272" s="231"/>
    </row>
    <row r="273" spans="1:2" ht="16.5" thickBot="1">
      <c r="A273" s="228" t="s">
        <v>82</v>
      </c>
      <c r="B273" s="232">
        <f>+B271*B281</f>
        <v>0</v>
      </c>
    </row>
    <row r="274" spans="1:2" ht="16.5" thickBot="1">
      <c r="A274" s="332"/>
      <c r="B274" s="333"/>
    </row>
    <row r="275" spans="1:2" ht="17.25" thickBot="1" thickTop="1">
      <c r="A275" s="233" t="s">
        <v>83</v>
      </c>
      <c r="B275" s="248">
        <f>+B271+B273</f>
        <v>0</v>
      </c>
    </row>
    <row r="276" spans="1:2" ht="13.5" thickTop="1">
      <c r="A276" s="334"/>
      <c r="B276" s="335"/>
    </row>
    <row r="277" spans="1:2" ht="12.75" customHeight="1">
      <c r="A277" s="336" t="s">
        <v>205</v>
      </c>
      <c r="B277" s="337"/>
    </row>
    <row r="278" spans="1:2" ht="12.75">
      <c r="A278" s="234" t="s">
        <v>206</v>
      </c>
      <c r="B278" s="215"/>
    </row>
    <row r="279" spans="1:2" ht="12.75">
      <c r="A279" s="214"/>
      <c r="B279" s="215"/>
    </row>
    <row r="280" spans="1:2" ht="12.75">
      <c r="A280" s="214"/>
      <c r="B280" s="215"/>
    </row>
    <row r="281" spans="1:2" ht="16.5" thickBot="1">
      <c r="A281" s="235" t="s">
        <v>45</v>
      </c>
      <c r="B281" s="267">
        <f>$B$29</f>
        <v>0.07</v>
      </c>
    </row>
    <row r="284" ht="13.5" thickBot="1"/>
    <row r="285" spans="1:2" ht="16.5" thickBot="1">
      <c r="A285" s="212" t="s">
        <v>179</v>
      </c>
      <c r="B285" s="213" t="str">
        <f>'B.1 and B.2 Costs and Revenue'!B18</f>
        <v>Beneficiary 11</v>
      </c>
    </row>
    <row r="286" spans="1:2" ht="13.5" thickTop="1">
      <c r="A286" s="214"/>
      <c r="B286" s="215"/>
    </row>
    <row r="287" spans="1:2" ht="18.75" thickBot="1">
      <c r="A287" s="214"/>
      <c r="B287" s="216" t="s">
        <v>10</v>
      </c>
    </row>
    <row r="288" spans="1:2" ht="19.5" thickBot="1" thickTop="1">
      <c r="A288" s="338" t="s">
        <v>84</v>
      </c>
      <c r="B288" s="339"/>
    </row>
    <row r="289" spans="1:2" ht="18.75" thickTop="1">
      <c r="A289" s="238" t="s">
        <v>122</v>
      </c>
      <c r="B289" s="247" t="s">
        <v>2</v>
      </c>
    </row>
    <row r="290" spans="1:2" ht="18">
      <c r="A290" s="219"/>
      <c r="B290" s="220" t="s">
        <v>3</v>
      </c>
    </row>
    <row r="291" spans="1:2" ht="15.75">
      <c r="A291" s="221" t="s">
        <v>89</v>
      </c>
      <c r="B291" s="222">
        <f>+'B.1.1.a Internal Staff'!K274</f>
        <v>0</v>
      </c>
    </row>
    <row r="292" spans="1:2" ht="15.75">
      <c r="A292" s="221" t="s">
        <v>80</v>
      </c>
      <c r="B292" s="222">
        <f>SUM(B293:B296)</f>
        <v>0</v>
      </c>
    </row>
    <row r="293" spans="1:2" ht="15">
      <c r="A293" s="186" t="s">
        <v>146</v>
      </c>
      <c r="B293" s="223">
        <f>'B.1.2.a Travel and subsistence '!L245</f>
        <v>0</v>
      </c>
    </row>
    <row r="294" spans="1:2" ht="15">
      <c r="A294" s="186" t="s">
        <v>147</v>
      </c>
      <c r="B294" s="223">
        <f>'B.1.2.b Equipment'!J194</f>
        <v>0</v>
      </c>
    </row>
    <row r="295" spans="1:2" ht="15">
      <c r="A295" s="186" t="s">
        <v>204</v>
      </c>
      <c r="B295" s="223">
        <f>'B.1.2.c Other expenditure'!H245</f>
        <v>0</v>
      </c>
    </row>
    <row r="296" spans="1:2" ht="15">
      <c r="A296" s="187"/>
      <c r="B296" s="223"/>
    </row>
    <row r="297" spans="1:2" ht="15.75">
      <c r="A297" s="224" t="s">
        <v>81</v>
      </c>
      <c r="B297" s="225">
        <f>'B.1.3 Sub-contracting'!E372</f>
        <v>0</v>
      </c>
    </row>
    <row r="298" spans="1:2" ht="16.5" thickBot="1">
      <c r="A298" s="226"/>
      <c r="B298" s="227"/>
    </row>
    <row r="299" spans="1:2" ht="16.5" thickBot="1">
      <c r="A299" s="228" t="s">
        <v>85</v>
      </c>
      <c r="B299" s="229">
        <f>SUM(B291+B292+B297)</f>
        <v>0</v>
      </c>
    </row>
    <row r="300" spans="1:2" ht="16.5" thickBot="1">
      <c r="A300" s="230"/>
      <c r="B300" s="231"/>
    </row>
    <row r="301" spans="1:2" ht="16.5" thickBot="1">
      <c r="A301" s="228" t="s">
        <v>82</v>
      </c>
      <c r="B301" s="232">
        <f>+B299*B309</f>
        <v>0</v>
      </c>
    </row>
    <row r="302" spans="1:2" ht="16.5" thickBot="1">
      <c r="A302" s="332"/>
      <c r="B302" s="333"/>
    </row>
    <row r="303" spans="1:2" ht="17.25" thickBot="1" thickTop="1">
      <c r="A303" s="233" t="s">
        <v>83</v>
      </c>
      <c r="B303" s="248">
        <f>+B299+B301</f>
        <v>0</v>
      </c>
    </row>
    <row r="304" spans="1:2" ht="13.5" thickTop="1">
      <c r="A304" s="334"/>
      <c r="B304" s="335"/>
    </row>
    <row r="305" spans="1:2" ht="12.75" customHeight="1">
      <c r="A305" s="336" t="s">
        <v>205</v>
      </c>
      <c r="B305" s="337"/>
    </row>
    <row r="306" spans="1:2" ht="12.75">
      <c r="A306" s="234" t="s">
        <v>206</v>
      </c>
      <c r="B306" s="215"/>
    </row>
    <row r="307" spans="1:2" ht="12.75">
      <c r="A307" s="214"/>
      <c r="B307" s="215"/>
    </row>
    <row r="308" spans="1:2" ht="12.75">
      <c r="A308" s="214"/>
      <c r="B308" s="215"/>
    </row>
    <row r="309" spans="1:2" ht="16.5" thickBot="1">
      <c r="A309" s="235" t="s">
        <v>45</v>
      </c>
      <c r="B309" s="267">
        <f>$B$29</f>
        <v>0.07</v>
      </c>
    </row>
    <row r="312" ht="13.5" thickBot="1"/>
    <row r="313" spans="1:2" ht="16.5" thickBot="1">
      <c r="A313" s="212" t="s">
        <v>180</v>
      </c>
      <c r="B313" s="213" t="str">
        <f>'B.1 and B.2 Costs and Revenue'!B19</f>
        <v>Beneficiary 12</v>
      </c>
    </row>
    <row r="314" spans="1:2" ht="13.5" thickTop="1">
      <c r="A314" s="214"/>
      <c r="B314" s="215"/>
    </row>
    <row r="315" spans="1:2" ht="18.75" thickBot="1">
      <c r="A315" s="214"/>
      <c r="B315" s="216" t="s">
        <v>10</v>
      </c>
    </row>
    <row r="316" spans="1:2" ht="19.5" thickBot="1" thickTop="1">
      <c r="A316" s="338" t="s">
        <v>84</v>
      </c>
      <c r="B316" s="339"/>
    </row>
    <row r="317" spans="1:2" ht="18.75" thickTop="1">
      <c r="A317" s="238" t="s">
        <v>122</v>
      </c>
      <c r="B317" s="247" t="s">
        <v>2</v>
      </c>
    </row>
    <row r="318" spans="1:2" ht="18">
      <c r="A318" s="219"/>
      <c r="B318" s="220" t="s">
        <v>3</v>
      </c>
    </row>
    <row r="319" spans="1:2" ht="15.75">
      <c r="A319" s="221" t="s">
        <v>89</v>
      </c>
      <c r="B319" s="222">
        <f>'B.1.1.a Internal Staff'!K299</f>
        <v>0</v>
      </c>
    </row>
    <row r="320" spans="1:2" ht="15.75">
      <c r="A320" s="221" t="s">
        <v>80</v>
      </c>
      <c r="B320" s="222">
        <f>SUM(B321:B324)</f>
        <v>0</v>
      </c>
    </row>
    <row r="321" spans="1:2" ht="15">
      <c r="A321" s="186" t="s">
        <v>146</v>
      </c>
      <c r="B321" s="223">
        <f>'B.1.2.a Travel and subsistence '!L267</f>
        <v>0</v>
      </c>
    </row>
    <row r="322" spans="1:2" ht="15">
      <c r="A322" s="186" t="s">
        <v>147</v>
      </c>
      <c r="B322" s="223">
        <f>'B.1.2.b Equipment'!J212</f>
        <v>0</v>
      </c>
    </row>
    <row r="323" spans="1:2" ht="15">
      <c r="A323" s="186" t="s">
        <v>204</v>
      </c>
      <c r="B323" s="223">
        <f>'B.1.2.c Other expenditure'!H267</f>
        <v>0</v>
      </c>
    </row>
    <row r="324" spans="1:2" ht="15">
      <c r="A324" s="187"/>
      <c r="B324" s="223"/>
    </row>
    <row r="325" spans="1:2" ht="15.75">
      <c r="A325" s="224" t="s">
        <v>81</v>
      </c>
      <c r="B325" s="225">
        <f>'B.1.3 Sub-contracting'!E406</f>
        <v>0</v>
      </c>
    </row>
    <row r="326" spans="1:2" ht="16.5" thickBot="1">
      <c r="A326" s="226"/>
      <c r="B326" s="227"/>
    </row>
    <row r="327" spans="1:2" ht="16.5" thickBot="1">
      <c r="A327" s="228" t="s">
        <v>85</v>
      </c>
      <c r="B327" s="229">
        <f>SUM(B319+B320+B325)</f>
        <v>0</v>
      </c>
    </row>
    <row r="328" spans="1:2" ht="16.5" thickBot="1">
      <c r="A328" s="230"/>
      <c r="B328" s="231"/>
    </row>
    <row r="329" spans="1:2" ht="16.5" thickBot="1">
      <c r="A329" s="228" t="s">
        <v>82</v>
      </c>
      <c r="B329" s="232">
        <f>+B327*B337</f>
        <v>0</v>
      </c>
    </row>
    <row r="330" spans="1:2" ht="16.5" thickBot="1">
      <c r="A330" s="332"/>
      <c r="B330" s="333"/>
    </row>
    <row r="331" spans="1:2" ht="17.25" thickBot="1" thickTop="1">
      <c r="A331" s="233" t="s">
        <v>83</v>
      </c>
      <c r="B331" s="248">
        <f>+B327+B329</f>
        <v>0</v>
      </c>
    </row>
    <row r="332" spans="1:2" ht="13.5" thickTop="1">
      <c r="A332" s="334"/>
      <c r="B332" s="335"/>
    </row>
    <row r="333" spans="1:2" ht="12.75" customHeight="1">
      <c r="A333" s="336" t="s">
        <v>205</v>
      </c>
      <c r="B333" s="337"/>
    </row>
    <row r="334" spans="1:2" ht="12.75">
      <c r="A334" s="234" t="s">
        <v>206</v>
      </c>
      <c r="B334" s="215"/>
    </row>
    <row r="335" spans="1:2" ht="12.75">
      <c r="A335" s="214"/>
      <c r="B335" s="215"/>
    </row>
    <row r="336" spans="1:2" ht="12.75">
      <c r="A336" s="214"/>
      <c r="B336" s="215"/>
    </row>
    <row r="337" spans="1:2" ht="16.5" thickBot="1">
      <c r="A337" s="235" t="s">
        <v>45</v>
      </c>
      <c r="B337" s="267">
        <f>$B$29</f>
        <v>0.07</v>
      </c>
    </row>
    <row r="340" ht="13.5" thickBot="1"/>
    <row r="341" spans="1:2" ht="16.5" thickBot="1">
      <c r="A341" s="212" t="s">
        <v>181</v>
      </c>
      <c r="B341" s="213" t="str">
        <f>'B.1 and B.2 Costs and Revenue'!B20</f>
        <v>Beneficiary 13</v>
      </c>
    </row>
    <row r="342" spans="1:2" ht="13.5" thickTop="1">
      <c r="A342" s="214"/>
      <c r="B342" s="215"/>
    </row>
    <row r="343" spans="1:2" ht="18.75" thickBot="1">
      <c r="A343" s="214"/>
      <c r="B343" s="216" t="s">
        <v>10</v>
      </c>
    </row>
    <row r="344" spans="1:2" ht="19.5" thickBot="1" thickTop="1">
      <c r="A344" s="338" t="s">
        <v>84</v>
      </c>
      <c r="B344" s="339"/>
    </row>
    <row r="345" spans="1:2" ht="18.75" thickTop="1">
      <c r="A345" s="238" t="s">
        <v>122</v>
      </c>
      <c r="B345" s="247" t="s">
        <v>2</v>
      </c>
    </row>
    <row r="346" spans="1:2" ht="18">
      <c r="A346" s="219"/>
      <c r="B346" s="220" t="s">
        <v>3</v>
      </c>
    </row>
    <row r="347" spans="1:2" ht="15.75">
      <c r="A347" s="221" t="s">
        <v>89</v>
      </c>
      <c r="B347" s="222">
        <f>'B.1.1.a Internal Staff'!K324</f>
        <v>0</v>
      </c>
    </row>
    <row r="348" spans="1:2" ht="15.75">
      <c r="A348" s="221" t="s">
        <v>80</v>
      </c>
      <c r="B348" s="222">
        <f>SUM(B349:B352)</f>
        <v>0</v>
      </c>
    </row>
    <row r="349" spans="1:2" ht="15">
      <c r="A349" s="186" t="s">
        <v>146</v>
      </c>
      <c r="B349" s="223">
        <f>'B.1.2.a Travel and subsistence '!L289</f>
        <v>0</v>
      </c>
    </row>
    <row r="350" spans="1:2" ht="15">
      <c r="A350" s="186" t="s">
        <v>147</v>
      </c>
      <c r="B350" s="223">
        <f>'B.1.2.b Equipment'!J230</f>
        <v>0</v>
      </c>
    </row>
    <row r="351" spans="1:2" ht="15">
      <c r="A351" s="186" t="s">
        <v>204</v>
      </c>
      <c r="B351" s="223">
        <f>'B.1.2.c Other expenditure'!H289</f>
        <v>0</v>
      </c>
    </row>
    <row r="352" spans="1:2" ht="15">
      <c r="A352" s="187"/>
      <c r="B352" s="223"/>
    </row>
    <row r="353" spans="1:2" ht="15.75">
      <c r="A353" s="224" t="s">
        <v>81</v>
      </c>
      <c r="B353" s="225">
        <f>'B.1.3 Sub-contracting'!E440</f>
        <v>0</v>
      </c>
    </row>
    <row r="354" spans="1:2" ht="16.5" thickBot="1">
      <c r="A354" s="226"/>
      <c r="B354" s="227"/>
    </row>
    <row r="355" spans="1:2" ht="16.5" thickBot="1">
      <c r="A355" s="228" t="s">
        <v>85</v>
      </c>
      <c r="B355" s="229">
        <f>SUM(B347+B348+B353)</f>
        <v>0</v>
      </c>
    </row>
    <row r="356" spans="1:2" ht="16.5" thickBot="1">
      <c r="A356" s="230"/>
      <c r="B356" s="231"/>
    </row>
    <row r="357" spans="1:2" ht="16.5" thickBot="1">
      <c r="A357" s="228" t="s">
        <v>82</v>
      </c>
      <c r="B357" s="232">
        <f>+B355*B365</f>
        <v>0</v>
      </c>
    </row>
    <row r="358" spans="1:2" ht="16.5" thickBot="1">
      <c r="A358" s="332"/>
      <c r="B358" s="333"/>
    </row>
    <row r="359" spans="1:2" ht="17.25" thickBot="1" thickTop="1">
      <c r="A359" s="233" t="s">
        <v>83</v>
      </c>
      <c r="B359" s="248">
        <f>+B355+B357</f>
        <v>0</v>
      </c>
    </row>
    <row r="360" spans="1:2" ht="13.5" thickTop="1">
      <c r="A360" s="334"/>
      <c r="B360" s="335"/>
    </row>
    <row r="361" spans="1:2" ht="12.75" customHeight="1">
      <c r="A361" s="336" t="s">
        <v>205</v>
      </c>
      <c r="B361" s="337"/>
    </row>
    <row r="362" spans="1:2" ht="12.75">
      <c r="A362" s="234" t="s">
        <v>206</v>
      </c>
      <c r="B362" s="215"/>
    </row>
    <row r="363" spans="1:2" ht="12.75">
      <c r="A363" s="214"/>
      <c r="B363" s="215"/>
    </row>
    <row r="364" spans="1:2" ht="12.75">
      <c r="A364" s="214"/>
      <c r="B364" s="215"/>
    </row>
    <row r="365" spans="1:2" ht="16.5" thickBot="1">
      <c r="A365" s="235" t="s">
        <v>45</v>
      </c>
      <c r="B365" s="267">
        <f>$B$29</f>
        <v>0.07</v>
      </c>
    </row>
    <row r="368" ht="13.5" thickBot="1"/>
    <row r="369" spans="1:2" ht="16.5" thickBot="1">
      <c r="A369" s="212" t="s">
        <v>182</v>
      </c>
      <c r="B369" s="213" t="str">
        <f>'B.1 and B.2 Costs and Revenue'!B21</f>
        <v>Beneficiary 14</v>
      </c>
    </row>
    <row r="370" spans="1:2" ht="13.5" thickTop="1">
      <c r="A370" s="214"/>
      <c r="B370" s="215"/>
    </row>
    <row r="371" spans="1:2" ht="18.75" thickBot="1">
      <c r="A371" s="214"/>
      <c r="B371" s="216" t="s">
        <v>10</v>
      </c>
    </row>
    <row r="372" spans="1:2" ht="19.5" thickBot="1" thickTop="1">
      <c r="A372" s="338" t="s">
        <v>84</v>
      </c>
      <c r="B372" s="339"/>
    </row>
    <row r="373" spans="1:2" ht="18.75" thickTop="1">
      <c r="A373" s="238" t="s">
        <v>122</v>
      </c>
      <c r="B373" s="247" t="s">
        <v>2</v>
      </c>
    </row>
    <row r="374" spans="1:2" ht="18">
      <c r="A374" s="219"/>
      <c r="B374" s="220" t="s">
        <v>3</v>
      </c>
    </row>
    <row r="375" spans="1:2" ht="15.75">
      <c r="A375" s="221" t="s">
        <v>89</v>
      </c>
      <c r="B375" s="222">
        <f>'B.1.1.a Internal Staff'!K349</f>
        <v>0</v>
      </c>
    </row>
    <row r="376" spans="1:2" ht="15.75">
      <c r="A376" s="221" t="s">
        <v>80</v>
      </c>
      <c r="B376" s="222">
        <f>SUM(B377:B380)</f>
        <v>0</v>
      </c>
    </row>
    <row r="377" spans="1:2" ht="15">
      <c r="A377" s="186" t="s">
        <v>146</v>
      </c>
      <c r="B377" s="223">
        <f>'B.1.2.a Travel and subsistence '!L311</f>
        <v>0</v>
      </c>
    </row>
    <row r="378" spans="1:2" ht="15">
      <c r="A378" s="186" t="s">
        <v>147</v>
      </c>
      <c r="B378" s="223">
        <f>'B.1.2.b Equipment'!J248</f>
        <v>0</v>
      </c>
    </row>
    <row r="379" spans="1:2" ht="15">
      <c r="A379" s="186" t="s">
        <v>204</v>
      </c>
      <c r="B379" s="223">
        <f>'B.1.2.c Other expenditure'!H311</f>
        <v>0</v>
      </c>
    </row>
    <row r="380" spans="1:2" ht="15">
      <c r="A380" s="187"/>
      <c r="B380" s="223"/>
    </row>
    <row r="381" spans="1:2" ht="15.75">
      <c r="A381" s="224" t="s">
        <v>81</v>
      </c>
      <c r="B381" s="225">
        <f>'B.1.3 Sub-contracting'!E474</f>
        <v>0</v>
      </c>
    </row>
    <row r="382" spans="1:2" ht="16.5" thickBot="1">
      <c r="A382" s="226"/>
      <c r="B382" s="227"/>
    </row>
    <row r="383" spans="1:2" ht="16.5" thickBot="1">
      <c r="A383" s="228" t="s">
        <v>85</v>
      </c>
      <c r="B383" s="229">
        <f>SUM(B375+B376+B381)</f>
        <v>0</v>
      </c>
    </row>
    <row r="384" spans="1:2" ht="16.5" thickBot="1">
      <c r="A384" s="230"/>
      <c r="B384" s="231"/>
    </row>
    <row r="385" spans="1:2" ht="16.5" thickBot="1">
      <c r="A385" s="228" t="s">
        <v>82</v>
      </c>
      <c r="B385" s="232">
        <f>+B383*B393</f>
        <v>0</v>
      </c>
    </row>
    <row r="386" spans="1:2" ht="16.5" thickBot="1">
      <c r="A386" s="332"/>
      <c r="B386" s="333"/>
    </row>
    <row r="387" spans="1:2" ht="17.25" thickBot="1" thickTop="1">
      <c r="A387" s="233" t="s">
        <v>83</v>
      </c>
      <c r="B387" s="248">
        <f>+B383+B385</f>
        <v>0</v>
      </c>
    </row>
    <row r="388" spans="1:2" ht="13.5" thickTop="1">
      <c r="A388" s="334"/>
      <c r="B388" s="335"/>
    </row>
    <row r="389" spans="1:2" ht="12.75" customHeight="1">
      <c r="A389" s="336" t="s">
        <v>205</v>
      </c>
      <c r="B389" s="337"/>
    </row>
    <row r="390" spans="1:2" ht="12.75">
      <c r="A390" s="234" t="s">
        <v>206</v>
      </c>
      <c r="B390" s="215"/>
    </row>
    <row r="391" spans="1:2" ht="12.75">
      <c r="A391" s="214"/>
      <c r="B391" s="215"/>
    </row>
    <row r="392" spans="1:2" ht="12.75">
      <c r="A392" s="214"/>
      <c r="B392" s="215"/>
    </row>
    <row r="393" spans="1:2" ht="16.5" thickBot="1">
      <c r="A393" s="235" t="s">
        <v>45</v>
      </c>
      <c r="B393" s="267">
        <f>$B$29</f>
        <v>0.07</v>
      </c>
    </row>
    <row r="396" ht="13.5" thickBot="1"/>
    <row r="397" spans="1:2" ht="16.5" thickBot="1">
      <c r="A397" s="212" t="s">
        <v>183</v>
      </c>
      <c r="B397" s="213" t="str">
        <f>'B.1 and B.2 Costs and Revenue'!B22</f>
        <v>Beneficiary 15</v>
      </c>
    </row>
    <row r="398" spans="1:2" ht="13.5" thickTop="1">
      <c r="A398" s="214"/>
      <c r="B398" s="215"/>
    </row>
    <row r="399" spans="1:2" ht="18.75" thickBot="1">
      <c r="A399" s="214"/>
      <c r="B399" s="216" t="s">
        <v>10</v>
      </c>
    </row>
    <row r="400" spans="1:2" ht="19.5" thickBot="1" thickTop="1">
      <c r="A400" s="338" t="s">
        <v>84</v>
      </c>
      <c r="B400" s="339"/>
    </row>
    <row r="401" spans="1:2" ht="18.75" thickTop="1">
      <c r="A401" s="238" t="s">
        <v>122</v>
      </c>
      <c r="B401" s="247" t="s">
        <v>2</v>
      </c>
    </row>
    <row r="402" spans="1:2" ht="18">
      <c r="A402" s="219"/>
      <c r="B402" s="220" t="s">
        <v>3</v>
      </c>
    </row>
    <row r="403" spans="1:2" ht="12.75">
      <c r="A403" s="251" t="s">
        <v>89</v>
      </c>
      <c r="B403" s="252">
        <f>'B.1.1.a Internal Staff'!K374</f>
        <v>0</v>
      </c>
    </row>
    <row r="404" spans="1:2" ht="12.75">
      <c r="A404" s="251" t="s">
        <v>80</v>
      </c>
      <c r="B404" s="252">
        <f>SUM(B405:B408)</f>
        <v>0</v>
      </c>
    </row>
    <row r="405" spans="1:2" ht="15">
      <c r="A405" s="186" t="s">
        <v>146</v>
      </c>
      <c r="B405" s="253">
        <f>'B.1.2.a Travel and subsistence '!L333</f>
        <v>0</v>
      </c>
    </row>
    <row r="406" spans="1:2" ht="15">
      <c r="A406" s="186" t="s">
        <v>147</v>
      </c>
      <c r="B406" s="253">
        <f>'B.1.2.b Equipment'!J266</f>
        <v>0</v>
      </c>
    </row>
    <row r="407" spans="1:2" ht="15">
      <c r="A407" s="186" t="s">
        <v>204</v>
      </c>
      <c r="B407" s="253">
        <f>'B.1.2.c Other expenditure'!H333</f>
        <v>0</v>
      </c>
    </row>
    <row r="408" spans="1:2" ht="15">
      <c r="A408" s="187"/>
      <c r="B408" s="253"/>
    </row>
    <row r="409" spans="1:2" ht="12.75">
      <c r="A409" s="254" t="s">
        <v>81</v>
      </c>
      <c r="B409" s="255">
        <f>'B.1.3 Sub-contracting'!E508</f>
        <v>0</v>
      </c>
    </row>
    <row r="410" spans="1:2" ht="13.5" thickBot="1">
      <c r="A410" s="256"/>
      <c r="B410" s="257"/>
    </row>
    <row r="411" spans="1:2" ht="16.5" thickBot="1">
      <c r="A411" s="228" t="s">
        <v>85</v>
      </c>
      <c r="B411" s="229">
        <f>SUM(B403+B404+B409)</f>
        <v>0</v>
      </c>
    </row>
    <row r="412" spans="1:2" ht="16.5" thickBot="1">
      <c r="A412" s="230"/>
      <c r="B412" s="231"/>
    </row>
    <row r="413" spans="1:2" ht="16.5" thickBot="1">
      <c r="A413" s="228" t="s">
        <v>82</v>
      </c>
      <c r="B413" s="232">
        <f>+B411*B421</f>
        <v>0</v>
      </c>
    </row>
    <row r="414" spans="1:2" ht="16.5" thickBot="1">
      <c r="A414" s="332"/>
      <c r="B414" s="333"/>
    </row>
    <row r="415" spans="1:2" ht="17.25" thickBot="1" thickTop="1">
      <c r="A415" s="233" t="s">
        <v>83</v>
      </c>
      <c r="B415" s="248">
        <f>+B411+B413</f>
        <v>0</v>
      </c>
    </row>
    <row r="416" spans="1:2" ht="13.5" thickTop="1">
      <c r="A416" s="334"/>
      <c r="B416" s="335"/>
    </row>
    <row r="417" spans="1:2" ht="12.75" customHeight="1">
      <c r="A417" s="336" t="s">
        <v>205</v>
      </c>
      <c r="B417" s="337"/>
    </row>
    <row r="418" spans="1:2" ht="12.75">
      <c r="A418" s="234" t="s">
        <v>206</v>
      </c>
      <c r="B418" s="215"/>
    </row>
    <row r="419" spans="1:2" ht="12.75">
      <c r="A419" s="214"/>
      <c r="B419" s="215"/>
    </row>
    <row r="420" spans="1:2" ht="12.75">
      <c r="A420" s="214"/>
      <c r="B420" s="215"/>
    </row>
    <row r="421" spans="1:2" ht="16.5" thickBot="1">
      <c r="A421" s="235" t="s">
        <v>45</v>
      </c>
      <c r="B421" s="267">
        <f>$B$29</f>
        <v>0.07</v>
      </c>
    </row>
    <row r="424" ht="13.5" thickBot="1"/>
    <row r="425" spans="1:2" ht="16.5" thickBot="1">
      <c r="A425" s="212" t="s">
        <v>184</v>
      </c>
      <c r="B425" s="213" t="str">
        <f>'B.1 and B.2 Costs and Revenue'!B23</f>
        <v>Beneficiary 16</v>
      </c>
    </row>
    <row r="426" spans="1:2" ht="13.5" thickTop="1">
      <c r="A426" s="214"/>
      <c r="B426" s="215"/>
    </row>
    <row r="427" spans="1:2" ht="18.75" thickBot="1">
      <c r="A427" s="214"/>
      <c r="B427" s="216" t="s">
        <v>10</v>
      </c>
    </row>
    <row r="428" spans="1:2" ht="19.5" thickBot="1" thickTop="1">
      <c r="A428" s="338" t="s">
        <v>84</v>
      </c>
      <c r="B428" s="339"/>
    </row>
    <row r="429" spans="1:2" ht="18.75" thickTop="1">
      <c r="A429" s="238" t="s">
        <v>122</v>
      </c>
      <c r="B429" s="247" t="s">
        <v>2</v>
      </c>
    </row>
    <row r="430" spans="1:2" ht="18">
      <c r="A430" s="219"/>
      <c r="B430" s="220" t="s">
        <v>3</v>
      </c>
    </row>
    <row r="431" spans="1:2" ht="15.75">
      <c r="A431" s="221" t="s">
        <v>89</v>
      </c>
      <c r="B431" s="222">
        <f>'B.1.1.a Internal Staff'!K399</f>
        <v>0</v>
      </c>
    </row>
    <row r="432" spans="1:2" ht="15.75">
      <c r="A432" s="221" t="s">
        <v>80</v>
      </c>
      <c r="B432" s="222">
        <f>SUM(B433:B436)</f>
        <v>0</v>
      </c>
    </row>
    <row r="433" spans="1:2" ht="15">
      <c r="A433" s="186" t="s">
        <v>146</v>
      </c>
      <c r="B433" s="223">
        <f>'B.1.2.a Travel and subsistence '!L355</f>
        <v>0</v>
      </c>
    </row>
    <row r="434" spans="1:2" ht="15">
      <c r="A434" s="186" t="s">
        <v>147</v>
      </c>
      <c r="B434" s="223">
        <f>'B.1.2.b Equipment'!J284</f>
        <v>0</v>
      </c>
    </row>
    <row r="435" spans="1:2" ht="15">
      <c r="A435" s="186" t="s">
        <v>204</v>
      </c>
      <c r="B435" s="223">
        <f>'B.1.2.c Other expenditure'!H355</f>
        <v>0</v>
      </c>
    </row>
    <row r="436" spans="1:2" ht="15">
      <c r="A436" s="187"/>
      <c r="B436" s="223"/>
    </row>
    <row r="437" spans="1:2" ht="15.75">
      <c r="A437" s="224" t="s">
        <v>81</v>
      </c>
      <c r="B437" s="225">
        <f>'B.1.3 Sub-contracting'!E542</f>
        <v>0</v>
      </c>
    </row>
    <row r="438" spans="1:2" ht="16.5" thickBot="1">
      <c r="A438" s="226"/>
      <c r="B438" s="227"/>
    </row>
    <row r="439" spans="1:2" ht="16.5" thickBot="1">
      <c r="A439" s="228" t="s">
        <v>85</v>
      </c>
      <c r="B439" s="229">
        <f>SUM(B431+B432+B437)</f>
        <v>0</v>
      </c>
    </row>
    <row r="440" spans="1:2" ht="16.5" thickBot="1">
      <c r="A440" s="230"/>
      <c r="B440" s="231"/>
    </row>
    <row r="441" spans="1:2" ht="16.5" thickBot="1">
      <c r="A441" s="228" t="s">
        <v>82</v>
      </c>
      <c r="B441" s="232">
        <f>+B439*B449</f>
        <v>0</v>
      </c>
    </row>
    <row r="442" spans="1:2" ht="16.5" thickBot="1">
      <c r="A442" s="332"/>
      <c r="B442" s="333"/>
    </row>
    <row r="443" spans="1:2" ht="17.25" thickBot="1" thickTop="1">
      <c r="A443" s="233" t="s">
        <v>83</v>
      </c>
      <c r="B443" s="248">
        <f>+B439+B441</f>
        <v>0</v>
      </c>
    </row>
    <row r="444" spans="1:2" ht="13.5" thickTop="1">
      <c r="A444" s="334"/>
      <c r="B444" s="335"/>
    </row>
    <row r="445" spans="1:2" ht="12.75" customHeight="1">
      <c r="A445" s="336" t="s">
        <v>205</v>
      </c>
      <c r="B445" s="337"/>
    </row>
    <row r="446" spans="1:2" ht="12.75">
      <c r="A446" s="234" t="s">
        <v>206</v>
      </c>
      <c r="B446" s="215"/>
    </row>
    <row r="447" spans="1:2" ht="12.75">
      <c r="A447" s="214"/>
      <c r="B447" s="215"/>
    </row>
    <row r="448" spans="1:2" ht="12.75">
      <c r="A448" s="214"/>
      <c r="B448" s="215"/>
    </row>
    <row r="449" spans="1:2" ht="16.5" thickBot="1">
      <c r="A449" s="235" t="s">
        <v>45</v>
      </c>
      <c r="B449" s="267">
        <f>$B$29</f>
        <v>0.07</v>
      </c>
    </row>
    <row r="452" ht="13.5" thickBot="1"/>
    <row r="453" spans="1:2" ht="16.5" thickBot="1">
      <c r="A453" s="212" t="s">
        <v>185</v>
      </c>
      <c r="B453" s="213" t="str">
        <f>'B.1 and B.2 Costs and Revenue'!B24</f>
        <v>Beneficiary 17</v>
      </c>
    </row>
    <row r="454" spans="1:2" ht="13.5" thickTop="1">
      <c r="A454" s="214"/>
      <c r="B454" s="215"/>
    </row>
    <row r="455" spans="1:2" ht="18.75" thickBot="1">
      <c r="A455" s="214"/>
      <c r="B455" s="216" t="s">
        <v>10</v>
      </c>
    </row>
    <row r="456" spans="1:2" ht="19.5" thickBot="1" thickTop="1">
      <c r="A456" s="338" t="s">
        <v>84</v>
      </c>
      <c r="B456" s="339"/>
    </row>
    <row r="457" spans="1:2" ht="18.75" thickTop="1">
      <c r="A457" s="238" t="s">
        <v>122</v>
      </c>
      <c r="B457" s="247" t="s">
        <v>2</v>
      </c>
    </row>
    <row r="458" spans="1:2" ht="18">
      <c r="A458" s="219"/>
      <c r="B458" s="220" t="s">
        <v>3</v>
      </c>
    </row>
    <row r="459" spans="1:2" ht="15.75">
      <c r="A459" s="221" t="s">
        <v>89</v>
      </c>
      <c r="B459" s="222">
        <f>+'B.1.1.a Internal Staff'!K424</f>
        <v>0</v>
      </c>
    </row>
    <row r="460" spans="1:2" ht="15.75">
      <c r="A460" s="221" t="s">
        <v>80</v>
      </c>
      <c r="B460" s="222">
        <f>SUM(B461:B464)</f>
        <v>0</v>
      </c>
    </row>
    <row r="461" spans="1:2" ht="15">
      <c r="A461" s="186" t="s">
        <v>146</v>
      </c>
      <c r="B461" s="223">
        <f>'B.1.2.a Travel and subsistence '!L377</f>
        <v>0</v>
      </c>
    </row>
    <row r="462" spans="1:2" ht="15">
      <c r="A462" s="186" t="s">
        <v>147</v>
      </c>
      <c r="B462" s="223">
        <f>'B.1.2.b Equipment'!J302</f>
        <v>0</v>
      </c>
    </row>
    <row r="463" spans="1:2" ht="15">
      <c r="A463" s="186" t="s">
        <v>204</v>
      </c>
      <c r="B463" s="223">
        <f>'B.1.2.c Other expenditure'!H377</f>
        <v>0</v>
      </c>
    </row>
    <row r="464" spans="1:2" ht="15">
      <c r="A464" s="187"/>
      <c r="B464" s="223"/>
    </row>
    <row r="465" spans="1:2" ht="15.75">
      <c r="A465" s="224" t="s">
        <v>81</v>
      </c>
      <c r="B465" s="225">
        <f>'B.1.3 Sub-contracting'!E576</f>
        <v>0</v>
      </c>
    </row>
    <row r="466" spans="1:2" ht="16.5" thickBot="1">
      <c r="A466" s="226"/>
      <c r="B466" s="227"/>
    </row>
    <row r="467" spans="1:2" ht="16.5" thickBot="1">
      <c r="A467" s="228" t="s">
        <v>85</v>
      </c>
      <c r="B467" s="229">
        <f>SUM(B459+B460+B465)</f>
        <v>0</v>
      </c>
    </row>
    <row r="468" spans="1:2" ht="16.5" thickBot="1">
      <c r="A468" s="230"/>
      <c r="B468" s="231"/>
    </row>
    <row r="469" spans="1:2" ht="16.5" thickBot="1">
      <c r="A469" s="228" t="s">
        <v>82</v>
      </c>
      <c r="B469" s="232">
        <f>+B467*B477</f>
        <v>0</v>
      </c>
    </row>
    <row r="470" spans="1:2" ht="16.5" thickBot="1">
      <c r="A470" s="332"/>
      <c r="B470" s="333"/>
    </row>
    <row r="471" spans="1:2" ht="17.25" thickBot="1" thickTop="1">
      <c r="A471" s="233" t="s">
        <v>83</v>
      </c>
      <c r="B471" s="248">
        <f>+B467+B469</f>
        <v>0</v>
      </c>
    </row>
    <row r="472" spans="1:2" ht="13.5" thickTop="1">
      <c r="A472" s="334"/>
      <c r="B472" s="335"/>
    </row>
    <row r="473" spans="1:2" ht="12.75" customHeight="1">
      <c r="A473" s="336" t="s">
        <v>205</v>
      </c>
      <c r="B473" s="337"/>
    </row>
    <row r="474" spans="1:2" ht="12.75">
      <c r="A474" s="234" t="s">
        <v>206</v>
      </c>
      <c r="B474" s="215"/>
    </row>
    <row r="475" spans="1:2" ht="12.75">
      <c r="A475" s="214"/>
      <c r="B475" s="215"/>
    </row>
    <row r="476" spans="1:2" ht="12.75">
      <c r="A476" s="214"/>
      <c r="B476" s="215"/>
    </row>
    <row r="477" spans="1:2" ht="16.5" thickBot="1">
      <c r="A477" s="235" t="s">
        <v>45</v>
      </c>
      <c r="B477" s="267">
        <f>$B$29</f>
        <v>0.07</v>
      </c>
    </row>
    <row r="480" ht="13.5" thickBot="1"/>
    <row r="481" spans="1:2" ht="16.5" thickBot="1">
      <c r="A481" s="212" t="s">
        <v>117</v>
      </c>
      <c r="B481" s="213" t="str">
        <f>'B.1 and B.2 Costs and Revenue'!B25</f>
        <v>Beneficiary 18</v>
      </c>
    </row>
    <row r="482" spans="1:2" ht="13.5" thickTop="1">
      <c r="A482" s="214"/>
      <c r="B482" s="215"/>
    </row>
    <row r="483" spans="1:2" ht="18.75" thickBot="1">
      <c r="A483" s="214"/>
      <c r="B483" s="216" t="s">
        <v>10</v>
      </c>
    </row>
    <row r="484" spans="1:2" ht="19.5" thickBot="1" thickTop="1">
      <c r="A484" s="338" t="s">
        <v>84</v>
      </c>
      <c r="B484" s="339"/>
    </row>
    <row r="485" spans="1:2" ht="18.75" thickTop="1">
      <c r="A485" s="238" t="s">
        <v>122</v>
      </c>
      <c r="B485" s="247" t="s">
        <v>2</v>
      </c>
    </row>
    <row r="486" spans="1:2" ht="18">
      <c r="A486" s="219"/>
      <c r="B486" s="220" t="s">
        <v>3</v>
      </c>
    </row>
    <row r="487" spans="1:2" ht="15.75">
      <c r="A487" s="221" t="s">
        <v>89</v>
      </c>
      <c r="B487" s="222">
        <f>+'B.1.1.a Internal Staff'!K449</f>
        <v>0</v>
      </c>
    </row>
    <row r="488" spans="1:2" ht="15.75">
      <c r="A488" s="221" t="s">
        <v>80</v>
      </c>
      <c r="B488" s="222">
        <f>SUM(B489:B492)</f>
        <v>0</v>
      </c>
    </row>
    <row r="489" spans="1:2" ht="15">
      <c r="A489" s="186" t="s">
        <v>146</v>
      </c>
      <c r="B489" s="223">
        <f>'B.1.2.a Travel and subsistence '!L399</f>
        <v>0</v>
      </c>
    </row>
    <row r="490" spans="1:2" ht="15">
      <c r="A490" s="186" t="s">
        <v>147</v>
      </c>
      <c r="B490" s="223">
        <f>'B.1.2.b Equipment'!J320</f>
        <v>0</v>
      </c>
    </row>
    <row r="491" spans="1:2" ht="15">
      <c r="A491" s="186" t="s">
        <v>204</v>
      </c>
      <c r="B491" s="223">
        <f>'B.1.2.c Other expenditure'!H399</f>
        <v>0</v>
      </c>
    </row>
    <row r="492" spans="1:2" ht="15">
      <c r="A492" s="187"/>
      <c r="B492" s="223"/>
    </row>
    <row r="493" spans="1:2" ht="15.75">
      <c r="A493" s="224" t="s">
        <v>81</v>
      </c>
      <c r="B493" s="225">
        <f>'B.1.3 Sub-contracting'!E610</f>
        <v>0</v>
      </c>
    </row>
    <row r="494" spans="1:2" ht="16.5" thickBot="1">
      <c r="A494" s="226"/>
      <c r="B494" s="227"/>
    </row>
    <row r="495" spans="1:2" ht="16.5" thickBot="1">
      <c r="A495" s="228" t="s">
        <v>85</v>
      </c>
      <c r="B495" s="229">
        <f>SUM(B487+B488+B493)</f>
        <v>0</v>
      </c>
    </row>
    <row r="496" spans="1:2" ht="16.5" thickBot="1">
      <c r="A496" s="230"/>
      <c r="B496" s="231"/>
    </row>
    <row r="497" spans="1:2" ht="16.5" thickBot="1">
      <c r="A497" s="228" t="s">
        <v>82</v>
      </c>
      <c r="B497" s="232">
        <f>+B495*B505</f>
        <v>0</v>
      </c>
    </row>
    <row r="498" spans="1:2" ht="16.5" thickBot="1">
      <c r="A498" s="332"/>
      <c r="B498" s="333"/>
    </row>
    <row r="499" spans="1:2" ht="17.25" thickBot="1" thickTop="1">
      <c r="A499" s="233" t="s">
        <v>83</v>
      </c>
      <c r="B499" s="248">
        <f>+B495+B497</f>
        <v>0</v>
      </c>
    </row>
    <row r="500" spans="1:2" ht="13.5" thickTop="1">
      <c r="A500" s="334"/>
      <c r="B500" s="335"/>
    </row>
    <row r="501" spans="1:2" ht="12.75" customHeight="1">
      <c r="A501" s="336" t="s">
        <v>205</v>
      </c>
      <c r="B501" s="337"/>
    </row>
    <row r="502" spans="1:2" ht="12.75">
      <c r="A502" s="234" t="s">
        <v>206</v>
      </c>
      <c r="B502" s="215"/>
    </row>
    <row r="503" spans="1:2" ht="12.75">
      <c r="A503" s="214"/>
      <c r="B503" s="215"/>
    </row>
    <row r="504" spans="1:2" ht="12.75">
      <c r="A504" s="214"/>
      <c r="B504" s="215"/>
    </row>
    <row r="505" spans="1:2" ht="16.5" thickBot="1">
      <c r="A505" s="235" t="s">
        <v>45</v>
      </c>
      <c r="B505" s="267">
        <f>$B$29</f>
        <v>0.07</v>
      </c>
    </row>
    <row r="508" ht="13.5" thickBot="1"/>
    <row r="509" spans="1:2" ht="16.5" thickBot="1">
      <c r="A509" s="212" t="s">
        <v>186</v>
      </c>
      <c r="B509" s="213" t="str">
        <f>'B.1 and B.2 Costs and Revenue'!B26</f>
        <v>Beneficiary 19</v>
      </c>
    </row>
    <row r="510" spans="1:2" ht="13.5" thickTop="1">
      <c r="A510" s="214"/>
      <c r="B510" s="215"/>
    </row>
    <row r="511" spans="1:2" ht="18.75" thickBot="1">
      <c r="A511" s="214"/>
      <c r="B511" s="216" t="s">
        <v>10</v>
      </c>
    </row>
    <row r="512" spans="1:2" ht="19.5" thickBot="1" thickTop="1">
      <c r="A512" s="338" t="s">
        <v>84</v>
      </c>
      <c r="B512" s="339"/>
    </row>
    <row r="513" spans="1:2" ht="18.75" thickTop="1">
      <c r="A513" s="238" t="s">
        <v>122</v>
      </c>
      <c r="B513" s="247" t="s">
        <v>2</v>
      </c>
    </row>
    <row r="514" spans="1:2" ht="18">
      <c r="A514" s="219"/>
      <c r="B514" s="220" t="s">
        <v>3</v>
      </c>
    </row>
    <row r="515" spans="1:2" ht="15.75">
      <c r="A515" s="221" t="s">
        <v>89</v>
      </c>
      <c r="B515" s="222">
        <f>+'B.1.1.a Internal Staff'!K474</f>
        <v>0</v>
      </c>
    </row>
    <row r="516" spans="1:2" ht="15.75">
      <c r="A516" s="221" t="s">
        <v>80</v>
      </c>
      <c r="B516" s="222">
        <f>SUM(B517:B520)</f>
        <v>0</v>
      </c>
    </row>
    <row r="517" spans="1:2" ht="15">
      <c r="A517" s="186" t="s">
        <v>146</v>
      </c>
      <c r="B517" s="223">
        <f>'B.1.2.a Travel and subsistence '!L421</f>
        <v>0</v>
      </c>
    </row>
    <row r="518" spans="1:2" ht="15">
      <c r="A518" s="186" t="s">
        <v>147</v>
      </c>
      <c r="B518" s="223">
        <f>'B.1.2.b Equipment'!J338</f>
        <v>0</v>
      </c>
    </row>
    <row r="519" spans="1:2" ht="15">
      <c r="A519" s="186" t="s">
        <v>204</v>
      </c>
      <c r="B519" s="223">
        <f>'B.1.2.c Other expenditure'!H421</f>
        <v>0</v>
      </c>
    </row>
    <row r="520" spans="1:2" ht="15">
      <c r="A520" s="187"/>
      <c r="B520" s="223"/>
    </row>
    <row r="521" spans="1:2" ht="15.75">
      <c r="A521" s="224" t="s">
        <v>81</v>
      </c>
      <c r="B521" s="225">
        <f>'B.1.3 Sub-contracting'!E644</f>
        <v>0</v>
      </c>
    </row>
    <row r="522" spans="1:2" ht="16.5" thickBot="1">
      <c r="A522" s="226"/>
      <c r="B522" s="227"/>
    </row>
    <row r="523" spans="1:2" ht="16.5" thickBot="1">
      <c r="A523" s="228" t="s">
        <v>85</v>
      </c>
      <c r="B523" s="229">
        <f>SUM(B515+B516+B521)</f>
        <v>0</v>
      </c>
    </row>
    <row r="524" spans="1:2" ht="16.5" thickBot="1">
      <c r="A524" s="230"/>
      <c r="B524" s="231"/>
    </row>
    <row r="525" spans="1:2" ht="16.5" thickBot="1">
      <c r="A525" s="228" t="s">
        <v>82</v>
      </c>
      <c r="B525" s="232">
        <f>+B523*B533</f>
        <v>0</v>
      </c>
    </row>
    <row r="526" spans="1:2" ht="16.5" thickBot="1">
      <c r="A526" s="332"/>
      <c r="B526" s="333"/>
    </row>
    <row r="527" spans="1:2" ht="17.25" thickBot="1" thickTop="1">
      <c r="A527" s="233" t="s">
        <v>83</v>
      </c>
      <c r="B527" s="248">
        <f>+B523+B525</f>
        <v>0</v>
      </c>
    </row>
    <row r="528" spans="1:2" ht="13.5" thickTop="1">
      <c r="A528" s="334"/>
      <c r="B528" s="335"/>
    </row>
    <row r="529" spans="1:2" ht="12.75" customHeight="1">
      <c r="A529" s="336" t="s">
        <v>205</v>
      </c>
      <c r="B529" s="337"/>
    </row>
    <row r="530" spans="1:2" ht="12.75">
      <c r="A530" s="234" t="s">
        <v>206</v>
      </c>
      <c r="B530" s="215"/>
    </row>
    <row r="531" spans="1:2" ht="12.75">
      <c r="A531" s="214"/>
      <c r="B531" s="215"/>
    </row>
    <row r="532" spans="1:2" ht="12.75">
      <c r="A532" s="214"/>
      <c r="B532" s="215"/>
    </row>
    <row r="533" spans="1:2" ht="16.5" thickBot="1">
      <c r="A533" s="235" t="s">
        <v>45</v>
      </c>
      <c r="B533" s="267">
        <f>$B$29</f>
        <v>0.07</v>
      </c>
    </row>
    <row r="536" ht="13.5" thickBot="1"/>
    <row r="537" spans="1:2" ht="16.5" thickBot="1">
      <c r="A537" s="212" t="s">
        <v>187</v>
      </c>
      <c r="B537" s="213" t="str">
        <f>'B.1 and B.2 Costs and Revenue'!B27</f>
        <v>Beneficiary 20</v>
      </c>
    </row>
    <row r="538" spans="1:2" ht="13.5" thickTop="1">
      <c r="A538" s="214"/>
      <c r="B538" s="215"/>
    </row>
    <row r="539" spans="1:2" ht="18.75" thickBot="1">
      <c r="A539" s="214"/>
      <c r="B539" s="216" t="s">
        <v>10</v>
      </c>
    </row>
    <row r="540" spans="1:2" ht="19.5" thickBot="1" thickTop="1">
      <c r="A540" s="338" t="s">
        <v>84</v>
      </c>
      <c r="B540" s="339"/>
    </row>
    <row r="541" spans="1:2" ht="18.75" thickTop="1">
      <c r="A541" s="238" t="s">
        <v>122</v>
      </c>
      <c r="B541" s="247" t="s">
        <v>2</v>
      </c>
    </row>
    <row r="542" spans="1:2" ht="18">
      <c r="A542" s="219"/>
      <c r="B542" s="220" t="s">
        <v>3</v>
      </c>
    </row>
    <row r="543" spans="1:2" ht="15.75">
      <c r="A543" s="221" t="s">
        <v>89</v>
      </c>
      <c r="B543" s="222">
        <f>+'B.1.1.a Internal Staff'!K499</f>
        <v>0</v>
      </c>
    </row>
    <row r="544" spans="1:2" ht="15.75">
      <c r="A544" s="221" t="s">
        <v>80</v>
      </c>
      <c r="B544" s="222">
        <f>SUM(B545:B548)</f>
        <v>0</v>
      </c>
    </row>
    <row r="545" spans="1:2" ht="15">
      <c r="A545" s="186" t="s">
        <v>146</v>
      </c>
      <c r="B545" s="223">
        <f>'B.1.2.a Travel and subsistence '!L443</f>
        <v>0</v>
      </c>
    </row>
    <row r="546" spans="1:2" ht="15">
      <c r="A546" s="186" t="s">
        <v>147</v>
      </c>
      <c r="B546" s="223">
        <f>'B.1.2.b Equipment'!J356</f>
        <v>0</v>
      </c>
    </row>
    <row r="547" spans="1:2" ht="15">
      <c r="A547" s="186" t="s">
        <v>204</v>
      </c>
      <c r="B547" s="223">
        <f>'B.1.2.c Other expenditure'!H443</f>
        <v>0</v>
      </c>
    </row>
    <row r="548" spans="1:2" ht="15">
      <c r="A548" s="187"/>
      <c r="B548" s="223"/>
    </row>
    <row r="549" spans="1:2" ht="15.75">
      <c r="A549" s="224" t="s">
        <v>81</v>
      </c>
      <c r="B549" s="225">
        <f>'B.1.3 Sub-contracting'!E678</f>
        <v>0</v>
      </c>
    </row>
    <row r="550" spans="1:2" ht="16.5" thickBot="1">
      <c r="A550" s="226"/>
      <c r="B550" s="227"/>
    </row>
    <row r="551" spans="1:2" ht="16.5" thickBot="1">
      <c r="A551" s="228" t="s">
        <v>85</v>
      </c>
      <c r="B551" s="229">
        <f>SUM(B543+B544+B549)</f>
        <v>0</v>
      </c>
    </row>
    <row r="552" spans="1:2" ht="16.5" thickBot="1">
      <c r="A552" s="230"/>
      <c r="B552" s="231"/>
    </row>
    <row r="553" spans="1:2" ht="16.5" thickBot="1">
      <c r="A553" s="228" t="s">
        <v>82</v>
      </c>
      <c r="B553" s="232">
        <f>+B551*B561</f>
        <v>0</v>
      </c>
    </row>
    <row r="554" spans="1:2" ht="16.5" thickBot="1">
      <c r="A554" s="332"/>
      <c r="B554" s="333"/>
    </row>
    <row r="555" spans="1:2" ht="17.25" thickBot="1" thickTop="1">
      <c r="A555" s="233" t="s">
        <v>83</v>
      </c>
      <c r="B555" s="248">
        <f>+B551+B553</f>
        <v>0</v>
      </c>
    </row>
    <row r="556" spans="1:2" ht="13.5" thickTop="1">
      <c r="A556" s="334"/>
      <c r="B556" s="335"/>
    </row>
    <row r="557" spans="1:2" ht="12.75" customHeight="1">
      <c r="A557" s="336" t="s">
        <v>205</v>
      </c>
      <c r="B557" s="337"/>
    </row>
    <row r="558" spans="1:2" ht="12.75">
      <c r="A558" s="234" t="s">
        <v>206</v>
      </c>
      <c r="B558" s="215"/>
    </row>
    <row r="559" spans="1:2" ht="12.75">
      <c r="A559" s="214"/>
      <c r="B559" s="215"/>
    </row>
    <row r="560" spans="1:2" ht="12.75">
      <c r="A560" s="214"/>
      <c r="B560" s="215"/>
    </row>
    <row r="561" spans="1:2" ht="16.5" thickBot="1">
      <c r="A561" s="235" t="s">
        <v>45</v>
      </c>
      <c r="B561" s="267">
        <f>$B$29</f>
        <v>0.07</v>
      </c>
    </row>
    <row r="565" ht="13.5" thickBot="1"/>
    <row r="566" spans="1:2" ht="16.5" thickBot="1">
      <c r="A566" s="212" t="s">
        <v>189</v>
      </c>
      <c r="B566" s="213">
        <f>'B.1 and B.2 Costs and Revenue'!B55</f>
        <v>0</v>
      </c>
    </row>
    <row r="567" spans="1:2" ht="13.5" thickTop="1">
      <c r="A567" s="214"/>
      <c r="B567" s="215"/>
    </row>
    <row r="568" spans="1:2" ht="18.75" thickBot="1">
      <c r="A568" s="214"/>
      <c r="B568" s="216" t="s">
        <v>10</v>
      </c>
    </row>
    <row r="569" spans="1:2" ht="19.5" thickBot="1" thickTop="1">
      <c r="A569" s="338" t="s">
        <v>84</v>
      </c>
      <c r="B569" s="339"/>
    </row>
    <row r="570" spans="1:2" ht="18.75" thickTop="1">
      <c r="A570" s="238" t="s">
        <v>122</v>
      </c>
      <c r="B570" s="247" t="s">
        <v>2</v>
      </c>
    </row>
    <row r="571" spans="1:2" ht="18">
      <c r="A571" s="219"/>
      <c r="B571" s="220" t="s">
        <v>3</v>
      </c>
    </row>
    <row r="572" spans="1:2" ht="15.75">
      <c r="A572" s="221" t="s">
        <v>89</v>
      </c>
      <c r="B572" s="222">
        <f>B10+B39+B67+B95+B123+B151+B179+B207+B235+B263+B291+B319+B347+B375+B403+B431+B459+B487+B515+B543</f>
        <v>13754.010000000002</v>
      </c>
    </row>
    <row r="573" spans="1:2" ht="15.75">
      <c r="A573" s="221" t="s">
        <v>80</v>
      </c>
      <c r="B573" s="222">
        <f>SUM(B574:B577)</f>
        <v>6090.57918523531</v>
      </c>
    </row>
    <row r="574" spans="1:2" ht="15.75">
      <c r="A574" s="186" t="s">
        <v>146</v>
      </c>
      <c r="B574" s="222">
        <f>B12+B41+B69+B97+B125+B153+B181+B209+B237+B265+B293+B321+B349+B377+B405+B433+B461+B489+B517+B545</f>
        <v>263.56361500624035</v>
      </c>
    </row>
    <row r="575" spans="1:2" ht="15.75">
      <c r="A575" s="186" t="s">
        <v>147</v>
      </c>
      <c r="B575" s="222">
        <f>B13+B42+B70+B98+B126+B154+B182+B210+B238+B266+B294+B322+B350+B378+B406+B434+B462+B490+B518+B546</f>
        <v>1865.1667074264287</v>
      </c>
    </row>
    <row r="576" spans="1:2" ht="15.75">
      <c r="A576" s="186" t="s">
        <v>204</v>
      </c>
      <c r="B576" s="222">
        <f>B14+B43+B71+B99+B127+B155+B183+B211+B239+B267+B295+B323+B351+B379+B407+B435+B463+B491+B519+B547</f>
        <v>3961.848862802641</v>
      </c>
    </row>
    <row r="577" spans="1:2" ht="15.75">
      <c r="A577" s="187"/>
      <c r="B577" s="222">
        <f>B15+B44+B72+B100+B128+B156+B184+B212+B240+B268+B296+B324+B352+B380+B408+B436+B464+B492+B520+B548</f>
        <v>0</v>
      </c>
    </row>
    <row r="578" spans="1:2" ht="15.75">
      <c r="A578" s="224" t="s">
        <v>81</v>
      </c>
      <c r="B578" s="222">
        <f>B16+B45+B73+B101+B129+B157+B185+B213+B241+B269+B297+B325+B353+B381+B409+B437+B465+B493+B521+B549</f>
        <v>1500</v>
      </c>
    </row>
    <row r="579" spans="1:2" ht="16.5" thickBot="1">
      <c r="A579" s="226"/>
      <c r="B579" s="227"/>
    </row>
    <row r="580" spans="1:2" ht="16.5" thickBot="1">
      <c r="A580" s="228" t="s">
        <v>85</v>
      </c>
      <c r="B580" s="229">
        <f>SUM(B572+B573+B578)</f>
        <v>21344.589185235312</v>
      </c>
    </row>
    <row r="581" spans="1:2" ht="16.5" thickBot="1">
      <c r="A581" s="230"/>
      <c r="B581" s="231"/>
    </row>
    <row r="582" spans="1:2" ht="16.5" thickBot="1">
      <c r="A582" s="228" t="s">
        <v>82</v>
      </c>
      <c r="B582" s="222">
        <f>B20+B49+B77+B105+B133+B161+B189+B217+B245+B273+B301+B329+B357+B385+B413+B441+B469+B497+B525+B553</f>
        <v>1494.121242966472</v>
      </c>
    </row>
    <row r="583" spans="1:2" ht="16.5" thickBot="1">
      <c r="A583" s="332"/>
      <c r="B583" s="333"/>
    </row>
    <row r="584" spans="1:2" ht="17.25" thickBot="1" thickTop="1">
      <c r="A584" s="233" t="s">
        <v>83</v>
      </c>
      <c r="B584" s="248">
        <f>+B580+B582</f>
        <v>22838.710428201783</v>
      </c>
    </row>
    <row r="585" spans="1:2" ht="13.5" thickTop="1">
      <c r="A585" s="334" t="s">
        <v>9</v>
      </c>
      <c r="B585" s="335"/>
    </row>
    <row r="586" spans="1:2" ht="12.75">
      <c r="A586" s="336" t="s">
        <v>8</v>
      </c>
      <c r="B586" s="337"/>
    </row>
    <row r="587" spans="1:2" ht="12.75">
      <c r="A587" s="234" t="s">
        <v>123</v>
      </c>
      <c r="B587" s="215"/>
    </row>
    <row r="588" spans="1:2" ht="12.75">
      <c r="A588" s="214"/>
      <c r="B588" s="215"/>
    </row>
    <row r="589" spans="1:2" ht="12.75">
      <c r="A589" s="214"/>
      <c r="B589" s="215"/>
    </row>
    <row r="590" spans="1:2" ht="16.5" thickBot="1">
      <c r="A590" s="235" t="s">
        <v>45</v>
      </c>
      <c r="B590" s="267">
        <f>$B$29</f>
        <v>0.07</v>
      </c>
    </row>
  </sheetData>
  <sheetProtection selectLockedCells="1"/>
  <mergeCells count="86">
    <mergeCell ref="A2:B2"/>
    <mergeCell ref="A7:B7"/>
    <mergeCell ref="A52:B52"/>
    <mergeCell ref="A53:B53"/>
    <mergeCell ref="A569:B569"/>
    <mergeCell ref="A583:B583"/>
    <mergeCell ref="A21:B21"/>
    <mergeCell ref="A23:B23"/>
    <mergeCell ref="A24:B24"/>
    <mergeCell ref="A25:B25"/>
    <mergeCell ref="A585:B585"/>
    <mergeCell ref="A586:B586"/>
    <mergeCell ref="A78:B78"/>
    <mergeCell ref="A80:B80"/>
    <mergeCell ref="A81:B81"/>
    <mergeCell ref="A92:B92"/>
    <mergeCell ref="A134:B134"/>
    <mergeCell ref="A136:B136"/>
    <mergeCell ref="A137:B137"/>
    <mergeCell ref="A148:B148"/>
    <mergeCell ref="A36:B36"/>
    <mergeCell ref="A50:B50"/>
    <mergeCell ref="A106:B106"/>
    <mergeCell ref="A108:B108"/>
    <mergeCell ref="A109:B109"/>
    <mergeCell ref="A120:B120"/>
    <mergeCell ref="A64:B64"/>
    <mergeCell ref="A162:B162"/>
    <mergeCell ref="A164:B164"/>
    <mergeCell ref="A165:B165"/>
    <mergeCell ref="A176:B176"/>
    <mergeCell ref="A190:B190"/>
    <mergeCell ref="A192:B192"/>
    <mergeCell ref="A344:B344"/>
    <mergeCell ref="A193:B193"/>
    <mergeCell ref="A204:B204"/>
    <mergeCell ref="A218:B218"/>
    <mergeCell ref="A220:B220"/>
    <mergeCell ref="A221:B221"/>
    <mergeCell ref="A232:B232"/>
    <mergeCell ref="A276:B276"/>
    <mergeCell ref="A277:B277"/>
    <mergeCell ref="A288:B288"/>
    <mergeCell ref="A304:B304"/>
    <mergeCell ref="A305:B305"/>
    <mergeCell ref="A333:B333"/>
    <mergeCell ref="A248:B248"/>
    <mergeCell ref="A249:B249"/>
    <mergeCell ref="A260:B260"/>
    <mergeCell ref="A274:B274"/>
    <mergeCell ref="A529:B529"/>
    <mergeCell ref="A428:B428"/>
    <mergeCell ref="A442:B442"/>
    <mergeCell ref="A316:B316"/>
    <mergeCell ref="A372:B372"/>
    <mergeCell ref="A386:B386"/>
    <mergeCell ref="A388:B388"/>
    <mergeCell ref="A400:B400"/>
    <mergeCell ref="A330:B330"/>
    <mergeCell ref="A332:B332"/>
    <mergeCell ref="A358:B358"/>
    <mergeCell ref="A498:B498"/>
    <mergeCell ref="A500:B500"/>
    <mergeCell ref="A501:B501"/>
    <mergeCell ref="A360:B360"/>
    <mergeCell ref="A526:B526"/>
    <mergeCell ref="A554:B554"/>
    <mergeCell ref="A361:B361"/>
    <mergeCell ref="A557:B557"/>
    <mergeCell ref="A540:B540"/>
    <mergeCell ref="A512:B512"/>
    <mergeCell ref="A484:B484"/>
    <mergeCell ref="A414:B414"/>
    <mergeCell ref="A556:B556"/>
    <mergeCell ref="A445:B445"/>
    <mergeCell ref="A528:B528"/>
    <mergeCell ref="A246:B246"/>
    <mergeCell ref="A302:B302"/>
    <mergeCell ref="A416:B416"/>
    <mergeCell ref="A472:B472"/>
    <mergeCell ref="A473:B473"/>
    <mergeCell ref="A456:B456"/>
    <mergeCell ref="A417:B417"/>
    <mergeCell ref="A470:B470"/>
    <mergeCell ref="A444:B444"/>
    <mergeCell ref="A389:B389"/>
  </mergeCells>
  <printOptions/>
  <pageMargins left="0.3937007874015748" right="0.3937007874015748" top="0.7874015748031497" bottom="0.3937007874015748" header="0.3937007874015748" footer="0.1968503937007874"/>
  <pageSetup fitToHeight="0" fitToWidth="1" horizontalDpi="600" verticalDpi="600" orientation="landscape" paperSize="9" r:id="rId1"/>
  <headerFooter alignWithMargins="0">
    <oddHeader>&amp;RForm B/1 Individual Budget Summary Sheets  - Expenditure</oddHeader>
    <oddFooter>&amp;R&amp;8Page &amp;P of &amp;N</oddFooter>
  </headerFooter>
  <rowBreaks count="22" manualBreakCount="22">
    <brk id="31" max="1" man="1"/>
    <brk id="59" max="1" man="1"/>
    <brk id="87" max="1" man="1"/>
    <brk id="115" max="1" man="1"/>
    <brk id="143" max="1" man="1"/>
    <brk id="171" max="1" man="1"/>
    <brk id="199" max="1" man="1"/>
    <brk id="227" max="1" man="1"/>
    <brk id="255" max="1" man="1"/>
    <brk id="283" max="1" man="1"/>
    <brk id="311" max="1" man="1"/>
    <brk id="339" max="1" man="1"/>
    <brk id="367" max="1" man="1"/>
    <brk id="395" max="1" man="1"/>
    <brk id="423" max="1" man="1"/>
    <brk id="451" max="1" man="1"/>
    <brk id="479" max="1" man="1"/>
    <brk id="507" max="1" man="1"/>
    <brk id="535" max="1" man="1"/>
    <brk id="582" max="1" man="1"/>
    <brk id="616" max="1" man="1"/>
    <brk id="650" max="1" man="1"/>
  </rowBreaks>
</worksheet>
</file>

<file path=xl/worksheets/sheet3.xml><?xml version="1.0" encoding="utf-8"?>
<worksheet xmlns="http://schemas.openxmlformats.org/spreadsheetml/2006/main" xmlns:r="http://schemas.openxmlformats.org/officeDocument/2006/relationships">
  <dimension ref="A1:L504"/>
  <sheetViews>
    <sheetView view="pageBreakPreview" zoomScaleNormal="75" zoomScaleSheetLayoutView="100" workbookViewId="0" topLeftCell="A1">
      <selection activeCell="A1" sqref="A1"/>
    </sheetView>
  </sheetViews>
  <sheetFormatPr defaultColWidth="9.140625" defaultRowHeight="12.75"/>
  <cols>
    <col min="1" max="1" width="6.8515625" style="0" customWidth="1"/>
    <col min="2" max="2" width="18.57421875" style="0" customWidth="1"/>
    <col min="3" max="3" width="12.00390625" style="0" customWidth="1"/>
    <col min="4" max="4" width="12.57421875" style="0" customWidth="1"/>
    <col min="5" max="5" width="13.00390625" style="0" customWidth="1"/>
    <col min="6" max="6" width="14.28125" style="0" customWidth="1"/>
    <col min="7" max="7" width="26.140625" style="0" customWidth="1"/>
    <col min="8" max="8" width="13.140625" style="0" customWidth="1"/>
    <col min="10" max="10" width="10.28125" style="0" customWidth="1"/>
    <col min="11" max="11" width="17.00390625" style="0" customWidth="1"/>
  </cols>
  <sheetData>
    <row r="1" spans="1:12" s="155" customFormat="1" ht="16.5" customHeight="1" thickBot="1" thickTop="1">
      <c r="A1" s="181" t="s">
        <v>138</v>
      </c>
      <c r="B1" s="160"/>
      <c r="C1" s="160"/>
      <c r="D1" s="161"/>
      <c r="E1" s="161"/>
      <c r="F1" s="351" t="str">
        <f>'B.1 and B.2 Costs and Revenue'!B8</f>
        <v>Beneficiary 1 (Coordinator)</v>
      </c>
      <c r="G1" s="352"/>
      <c r="H1" s="352"/>
      <c r="I1" s="352"/>
      <c r="J1" s="352"/>
      <c r="K1" s="353"/>
      <c r="L1" s="159"/>
    </row>
    <row r="2" spans="6:12" ht="9.75" customHeight="1" thickTop="1">
      <c r="F2" s="40"/>
      <c r="G2" s="40"/>
      <c r="H2" s="40"/>
      <c r="I2" s="40"/>
      <c r="J2" s="40"/>
      <c r="K2" s="40"/>
      <c r="L2" s="40"/>
    </row>
    <row r="3" ht="12.75" customHeight="1"/>
    <row r="4" spans="1:6" ht="15">
      <c r="A4" s="39" t="s">
        <v>88</v>
      </c>
      <c r="B4" s="39"/>
      <c r="C4" s="162"/>
      <c r="D4" s="163"/>
      <c r="E4" s="162"/>
      <c r="F4" s="162"/>
    </row>
    <row r="5" spans="1:11" ht="12.75">
      <c r="A5" s="103"/>
      <c r="B5" s="103"/>
      <c r="C5" s="103"/>
      <c r="D5" s="103"/>
      <c r="E5" s="103"/>
      <c r="F5" s="103"/>
      <c r="G5" s="103"/>
      <c r="H5" s="103"/>
      <c r="I5" s="104"/>
      <c r="J5" s="103"/>
      <c r="K5" s="103"/>
    </row>
    <row r="6" spans="1:11" ht="38.25">
      <c r="A6" s="355" t="s">
        <v>34</v>
      </c>
      <c r="B6" s="354" t="s">
        <v>1</v>
      </c>
      <c r="C6" s="354" t="s">
        <v>46</v>
      </c>
      <c r="D6" s="102" t="s">
        <v>208</v>
      </c>
      <c r="E6" s="102" t="s">
        <v>47</v>
      </c>
      <c r="F6" s="102" t="s">
        <v>48</v>
      </c>
      <c r="G6" s="354" t="s">
        <v>87</v>
      </c>
      <c r="H6" s="354" t="s">
        <v>49</v>
      </c>
      <c r="I6" s="354" t="s">
        <v>26</v>
      </c>
      <c r="J6" s="354" t="s">
        <v>201</v>
      </c>
      <c r="K6" s="354" t="s">
        <v>202</v>
      </c>
    </row>
    <row r="7" spans="1:11" ht="12.75">
      <c r="A7" s="355"/>
      <c r="B7" s="354"/>
      <c r="C7" s="354"/>
      <c r="D7" s="102"/>
      <c r="E7" s="102" t="s">
        <v>86</v>
      </c>
      <c r="F7" s="102" t="s">
        <v>86</v>
      </c>
      <c r="G7" s="354"/>
      <c r="H7" s="354"/>
      <c r="I7" s="354"/>
      <c r="J7" s="354"/>
      <c r="K7" s="354"/>
    </row>
    <row r="8" spans="1:11" ht="24">
      <c r="A8" s="85"/>
      <c r="B8" s="105" t="s">
        <v>53</v>
      </c>
      <c r="C8" s="105" t="s">
        <v>54</v>
      </c>
      <c r="D8" s="106">
        <v>60</v>
      </c>
      <c r="E8" s="107">
        <v>50431.37</v>
      </c>
      <c r="F8" s="106">
        <v>220</v>
      </c>
      <c r="G8" s="107">
        <f>IF(F8=0,0,E8/F8)</f>
        <v>229.23350000000002</v>
      </c>
      <c r="H8" s="107">
        <f>D8*G8</f>
        <v>13754.010000000002</v>
      </c>
      <c r="I8" s="108" t="s">
        <v>55</v>
      </c>
      <c r="J8" s="106">
        <v>1</v>
      </c>
      <c r="K8" s="107">
        <f>IF(J8=0,0,H8/J8)</f>
        <v>13754.010000000002</v>
      </c>
    </row>
    <row r="9" spans="1:11" ht="12.75">
      <c r="A9" s="85"/>
      <c r="B9" s="109"/>
      <c r="C9" s="109"/>
      <c r="D9" s="109"/>
      <c r="E9" s="109"/>
      <c r="F9" s="109"/>
      <c r="G9" s="107">
        <f aca="true" t="shared" si="0" ref="G9:G23">IF(F9=0,0,E9/F9)</f>
        <v>0</v>
      </c>
      <c r="H9" s="107">
        <f aca="true" t="shared" si="1" ref="H9:H23">D9*G9</f>
        <v>0</v>
      </c>
      <c r="I9" s="110"/>
      <c r="J9" s="109"/>
      <c r="K9" s="107">
        <f aca="true" t="shared" si="2" ref="K9:K23">IF(J9=0,0,H9/J9)</f>
        <v>0</v>
      </c>
    </row>
    <row r="10" spans="1:11" ht="12.75">
      <c r="A10" s="85"/>
      <c r="B10" s="109"/>
      <c r="C10" s="109"/>
      <c r="D10" s="109"/>
      <c r="E10" s="109"/>
      <c r="F10" s="109"/>
      <c r="G10" s="107">
        <f t="shared" si="0"/>
        <v>0</v>
      </c>
      <c r="H10" s="107">
        <f t="shared" si="1"/>
        <v>0</v>
      </c>
      <c r="I10" s="110"/>
      <c r="J10" s="109"/>
      <c r="K10" s="107">
        <f t="shared" si="2"/>
        <v>0</v>
      </c>
    </row>
    <row r="11" spans="1:11" ht="12.75">
      <c r="A11" s="85"/>
      <c r="B11" s="109"/>
      <c r="C11" s="109"/>
      <c r="D11" s="109"/>
      <c r="E11" s="109"/>
      <c r="F11" s="109"/>
      <c r="G11" s="107">
        <f t="shared" si="0"/>
        <v>0</v>
      </c>
      <c r="H11" s="107">
        <f t="shared" si="1"/>
        <v>0</v>
      </c>
      <c r="I11" s="110"/>
      <c r="J11" s="109"/>
      <c r="K11" s="107">
        <f t="shared" si="2"/>
        <v>0</v>
      </c>
    </row>
    <row r="12" spans="1:11" ht="12.75">
      <c r="A12" s="85"/>
      <c r="B12" s="109"/>
      <c r="C12" s="109"/>
      <c r="D12" s="109"/>
      <c r="E12" s="109"/>
      <c r="F12" s="109"/>
      <c r="G12" s="107">
        <f t="shared" si="0"/>
        <v>0</v>
      </c>
      <c r="H12" s="107">
        <f t="shared" si="1"/>
        <v>0</v>
      </c>
      <c r="I12" s="110"/>
      <c r="J12" s="109"/>
      <c r="K12" s="107">
        <f t="shared" si="2"/>
        <v>0</v>
      </c>
    </row>
    <row r="13" spans="1:11" ht="12.75">
      <c r="A13" s="85"/>
      <c r="B13" s="109"/>
      <c r="C13" s="109"/>
      <c r="D13" s="109"/>
      <c r="E13" s="109"/>
      <c r="F13" s="109"/>
      <c r="G13" s="107">
        <f t="shared" si="0"/>
        <v>0</v>
      </c>
      <c r="H13" s="107">
        <f t="shared" si="1"/>
        <v>0</v>
      </c>
      <c r="I13" s="110"/>
      <c r="J13" s="109"/>
      <c r="K13" s="107">
        <f t="shared" si="2"/>
        <v>0</v>
      </c>
    </row>
    <row r="14" spans="1:11" ht="12.75">
      <c r="A14" s="85"/>
      <c r="B14" s="109"/>
      <c r="C14" s="109"/>
      <c r="D14" s="109"/>
      <c r="E14" s="109"/>
      <c r="F14" s="109"/>
      <c r="G14" s="107">
        <f t="shared" si="0"/>
        <v>0</v>
      </c>
      <c r="H14" s="107">
        <f t="shared" si="1"/>
        <v>0</v>
      </c>
      <c r="I14" s="110"/>
      <c r="J14" s="109"/>
      <c r="K14" s="107">
        <f t="shared" si="2"/>
        <v>0</v>
      </c>
    </row>
    <row r="15" spans="1:11" ht="12.75">
      <c r="A15" s="85"/>
      <c r="B15" s="109"/>
      <c r="C15" s="109"/>
      <c r="D15" s="109"/>
      <c r="E15" s="109"/>
      <c r="F15" s="109"/>
      <c r="G15" s="107">
        <f t="shared" si="0"/>
        <v>0</v>
      </c>
      <c r="H15" s="107">
        <f t="shared" si="1"/>
        <v>0</v>
      </c>
      <c r="I15" s="110"/>
      <c r="J15" s="109"/>
      <c r="K15" s="107">
        <f t="shared" si="2"/>
        <v>0</v>
      </c>
    </row>
    <row r="16" spans="1:11" ht="12.75">
      <c r="A16" s="85"/>
      <c r="B16" s="109"/>
      <c r="C16" s="109"/>
      <c r="D16" s="109"/>
      <c r="E16" s="109"/>
      <c r="F16" s="109"/>
      <c r="G16" s="107">
        <f t="shared" si="0"/>
        <v>0</v>
      </c>
      <c r="H16" s="107">
        <f t="shared" si="1"/>
        <v>0</v>
      </c>
      <c r="I16" s="110"/>
      <c r="J16" s="109"/>
      <c r="K16" s="107">
        <f t="shared" si="2"/>
        <v>0</v>
      </c>
    </row>
    <row r="17" spans="1:11" ht="12.75">
      <c r="A17" s="85"/>
      <c r="B17" s="109"/>
      <c r="C17" s="109"/>
      <c r="D17" s="109"/>
      <c r="E17" s="109"/>
      <c r="F17" s="109"/>
      <c r="G17" s="107">
        <f t="shared" si="0"/>
        <v>0</v>
      </c>
      <c r="H17" s="107">
        <f t="shared" si="1"/>
        <v>0</v>
      </c>
      <c r="I17" s="110"/>
      <c r="J17" s="109"/>
      <c r="K17" s="107">
        <f t="shared" si="2"/>
        <v>0</v>
      </c>
    </row>
    <row r="18" spans="1:11" ht="12.75">
      <c r="A18" s="85"/>
      <c r="B18" s="109"/>
      <c r="C18" s="109"/>
      <c r="D18" s="109"/>
      <c r="E18" s="109"/>
      <c r="F18" s="109"/>
      <c r="G18" s="107">
        <f t="shared" si="0"/>
        <v>0</v>
      </c>
      <c r="H18" s="107">
        <f t="shared" si="1"/>
        <v>0</v>
      </c>
      <c r="I18" s="110"/>
      <c r="J18" s="109"/>
      <c r="K18" s="107">
        <f t="shared" si="2"/>
        <v>0</v>
      </c>
    </row>
    <row r="19" spans="1:11" ht="12.75">
      <c r="A19" s="85"/>
      <c r="B19" s="109"/>
      <c r="C19" s="109"/>
      <c r="D19" s="109"/>
      <c r="E19" s="109"/>
      <c r="F19" s="109"/>
      <c r="G19" s="107">
        <f t="shared" si="0"/>
        <v>0</v>
      </c>
      <c r="H19" s="107">
        <f t="shared" si="1"/>
        <v>0</v>
      </c>
      <c r="I19" s="110"/>
      <c r="J19" s="109"/>
      <c r="K19" s="107">
        <f t="shared" si="2"/>
        <v>0</v>
      </c>
    </row>
    <row r="20" spans="1:11" ht="12.75">
      <c r="A20" s="85"/>
      <c r="B20" s="109"/>
      <c r="C20" s="109"/>
      <c r="D20" s="109"/>
      <c r="E20" s="109"/>
      <c r="F20" s="109"/>
      <c r="G20" s="107">
        <f t="shared" si="0"/>
        <v>0</v>
      </c>
      <c r="H20" s="107">
        <f t="shared" si="1"/>
        <v>0</v>
      </c>
      <c r="I20" s="110"/>
      <c r="J20" s="109"/>
      <c r="K20" s="107">
        <f t="shared" si="2"/>
        <v>0</v>
      </c>
    </row>
    <row r="21" spans="1:11" ht="12.75">
      <c r="A21" s="85"/>
      <c r="B21" s="109"/>
      <c r="C21" s="109"/>
      <c r="D21" s="109"/>
      <c r="E21" s="109"/>
      <c r="F21" s="109"/>
      <c r="G21" s="107">
        <f t="shared" si="0"/>
        <v>0</v>
      </c>
      <c r="H21" s="107">
        <f t="shared" si="1"/>
        <v>0</v>
      </c>
      <c r="I21" s="110"/>
      <c r="J21" s="109"/>
      <c r="K21" s="107">
        <f t="shared" si="2"/>
        <v>0</v>
      </c>
    </row>
    <row r="22" spans="1:11" ht="12.75">
      <c r="A22" s="85"/>
      <c r="B22" s="109"/>
      <c r="C22" s="109"/>
      <c r="D22" s="109"/>
      <c r="E22" s="109"/>
      <c r="F22" s="109"/>
      <c r="G22" s="107">
        <f t="shared" si="0"/>
        <v>0</v>
      </c>
      <c r="H22" s="107">
        <f t="shared" si="1"/>
        <v>0</v>
      </c>
      <c r="I22" s="110"/>
      <c r="J22" s="109"/>
      <c r="K22" s="107">
        <f t="shared" si="2"/>
        <v>0</v>
      </c>
    </row>
    <row r="23" spans="1:11" ht="12.75">
      <c r="A23" s="85"/>
      <c r="B23" s="109"/>
      <c r="C23" s="109"/>
      <c r="D23" s="109"/>
      <c r="E23" s="109"/>
      <c r="F23" s="109"/>
      <c r="G23" s="107">
        <f t="shared" si="0"/>
        <v>0</v>
      </c>
      <c r="H23" s="107">
        <f t="shared" si="1"/>
        <v>0</v>
      </c>
      <c r="I23" s="110"/>
      <c r="J23" s="109"/>
      <c r="K23" s="107">
        <f t="shared" si="2"/>
        <v>0</v>
      </c>
    </row>
    <row r="24" spans="1:11" ht="15">
      <c r="A24" s="111"/>
      <c r="B24" s="112" t="s">
        <v>13</v>
      </c>
      <c r="C24" s="111"/>
      <c r="D24" s="113">
        <f>SUM(D8:D23)</f>
        <v>60</v>
      </c>
      <c r="E24" s="111"/>
      <c r="F24" s="111"/>
      <c r="G24" s="111"/>
      <c r="H24" s="111"/>
      <c r="I24" s="112"/>
      <c r="J24" s="111"/>
      <c r="K24" s="114">
        <f>SUM(K8:K23)</f>
        <v>13754.010000000002</v>
      </c>
    </row>
    <row r="25" ht="13.5" thickBot="1"/>
    <row r="26" spans="1:12" s="155" customFormat="1" ht="16.5" customHeight="1" thickBot="1" thickTop="1">
      <c r="A26" s="160" t="s">
        <v>95</v>
      </c>
      <c r="B26" s="160"/>
      <c r="C26" s="160"/>
      <c r="D26" s="161"/>
      <c r="E26" s="161"/>
      <c r="F26" s="351" t="str">
        <f>'B.1 and B.2 Costs and Revenue'!B9</f>
        <v>Beneficiary 2</v>
      </c>
      <c r="G26" s="352"/>
      <c r="H26" s="352"/>
      <c r="I26" s="352"/>
      <c r="J26" s="352"/>
      <c r="K26" s="353"/>
      <c r="L26" s="159"/>
    </row>
    <row r="27" spans="6:11" ht="13.5" thickTop="1">
      <c r="F27" s="40"/>
      <c r="G27" s="40"/>
      <c r="H27" s="40"/>
      <c r="I27" s="40"/>
      <c r="J27" s="40"/>
      <c r="K27" s="40"/>
    </row>
    <row r="29" spans="1:6" ht="15">
      <c r="A29" s="39" t="s">
        <v>88</v>
      </c>
      <c r="B29" s="39"/>
      <c r="C29" s="162"/>
      <c r="D29" s="163"/>
      <c r="E29" s="162"/>
      <c r="F29" s="162"/>
    </row>
    <row r="30" spans="1:11" ht="12.75">
      <c r="A30" s="103"/>
      <c r="B30" s="103"/>
      <c r="C30" s="103"/>
      <c r="D30" s="103"/>
      <c r="E30" s="103"/>
      <c r="F30" s="103"/>
      <c r="G30" s="103"/>
      <c r="H30" s="103"/>
      <c r="I30" s="104"/>
      <c r="J30" s="103"/>
      <c r="K30" s="103"/>
    </row>
    <row r="31" spans="1:11" ht="38.25">
      <c r="A31" s="355" t="s">
        <v>34</v>
      </c>
      <c r="B31" s="354" t="s">
        <v>1</v>
      </c>
      <c r="C31" s="354" t="s">
        <v>46</v>
      </c>
      <c r="D31" s="102" t="s">
        <v>208</v>
      </c>
      <c r="E31" s="102" t="s">
        <v>47</v>
      </c>
      <c r="F31" s="102" t="s">
        <v>48</v>
      </c>
      <c r="G31" s="354" t="s">
        <v>87</v>
      </c>
      <c r="H31" s="354" t="s">
        <v>49</v>
      </c>
      <c r="I31" s="354" t="s">
        <v>50</v>
      </c>
      <c r="J31" s="354" t="s">
        <v>51</v>
      </c>
      <c r="K31" s="354" t="s">
        <v>52</v>
      </c>
    </row>
    <row r="32" spans="1:11" ht="12.75">
      <c r="A32" s="355"/>
      <c r="B32" s="354"/>
      <c r="C32" s="354"/>
      <c r="D32" s="102"/>
      <c r="E32" s="102" t="s">
        <v>86</v>
      </c>
      <c r="F32" s="102" t="s">
        <v>86</v>
      </c>
      <c r="G32" s="354"/>
      <c r="H32" s="354"/>
      <c r="I32" s="354"/>
      <c r="J32" s="354"/>
      <c r="K32" s="354"/>
    </row>
    <row r="33" spans="1:11" ht="12.75">
      <c r="A33" s="85"/>
      <c r="B33" s="105"/>
      <c r="C33" s="105"/>
      <c r="D33" s="106"/>
      <c r="E33" s="107"/>
      <c r="F33" s="106"/>
      <c r="G33" s="107">
        <f>IF(F33=0,0,E33/F33)</f>
        <v>0</v>
      </c>
      <c r="H33" s="107">
        <f>D33*G33</f>
        <v>0</v>
      </c>
      <c r="I33" s="108"/>
      <c r="J33" s="106"/>
      <c r="K33" s="107">
        <f>IF(J33=0,0,H33/J33)</f>
        <v>0</v>
      </c>
    </row>
    <row r="34" spans="1:11" ht="12.75">
      <c r="A34" s="85"/>
      <c r="B34" s="109"/>
      <c r="C34" s="109"/>
      <c r="D34" s="109"/>
      <c r="E34" s="109"/>
      <c r="F34" s="109"/>
      <c r="G34" s="107">
        <f aca="true" t="shared" si="3" ref="G34:G48">IF(F34=0,0,E34/F34)</f>
        <v>0</v>
      </c>
      <c r="H34" s="107">
        <f aca="true" t="shared" si="4" ref="H34:H48">D34*G34</f>
        <v>0</v>
      </c>
      <c r="I34" s="110"/>
      <c r="J34" s="109"/>
      <c r="K34" s="107">
        <f aca="true" t="shared" si="5" ref="K34:K48">IF(J34=0,0,H34/J34)</f>
        <v>0</v>
      </c>
    </row>
    <row r="35" spans="1:11" ht="12.75">
      <c r="A35" s="85"/>
      <c r="B35" s="109"/>
      <c r="C35" s="109"/>
      <c r="D35" s="109"/>
      <c r="E35" s="109"/>
      <c r="F35" s="109"/>
      <c r="G35" s="107">
        <f t="shared" si="3"/>
        <v>0</v>
      </c>
      <c r="H35" s="107">
        <f t="shared" si="4"/>
        <v>0</v>
      </c>
      <c r="I35" s="110"/>
      <c r="J35" s="109"/>
      <c r="K35" s="107">
        <f t="shared" si="5"/>
        <v>0</v>
      </c>
    </row>
    <row r="36" spans="1:11" ht="12.75">
      <c r="A36" s="85"/>
      <c r="B36" s="109"/>
      <c r="C36" s="109"/>
      <c r="D36" s="109"/>
      <c r="E36" s="109"/>
      <c r="F36" s="109"/>
      <c r="G36" s="107">
        <f t="shared" si="3"/>
        <v>0</v>
      </c>
      <c r="H36" s="107">
        <f t="shared" si="4"/>
        <v>0</v>
      </c>
      <c r="I36" s="110"/>
      <c r="J36" s="109"/>
      <c r="K36" s="107">
        <f t="shared" si="5"/>
        <v>0</v>
      </c>
    </row>
    <row r="37" spans="1:11" ht="12.75">
      <c r="A37" s="85"/>
      <c r="B37" s="109"/>
      <c r="C37" s="109"/>
      <c r="D37" s="109"/>
      <c r="E37" s="109"/>
      <c r="F37" s="109"/>
      <c r="G37" s="107">
        <f t="shared" si="3"/>
        <v>0</v>
      </c>
      <c r="H37" s="107">
        <f t="shared" si="4"/>
        <v>0</v>
      </c>
      <c r="I37" s="110"/>
      <c r="J37" s="109"/>
      <c r="K37" s="107">
        <f t="shared" si="5"/>
        <v>0</v>
      </c>
    </row>
    <row r="38" spans="1:11" ht="12.75">
      <c r="A38" s="85"/>
      <c r="B38" s="109"/>
      <c r="C38" s="109"/>
      <c r="D38" s="109"/>
      <c r="E38" s="109"/>
      <c r="F38" s="109"/>
      <c r="G38" s="107">
        <f t="shared" si="3"/>
        <v>0</v>
      </c>
      <c r="H38" s="107">
        <f t="shared" si="4"/>
        <v>0</v>
      </c>
      <c r="I38" s="110"/>
      <c r="J38" s="109"/>
      <c r="K38" s="107">
        <f t="shared" si="5"/>
        <v>0</v>
      </c>
    </row>
    <row r="39" spans="1:11" ht="12.75">
      <c r="A39" s="85"/>
      <c r="B39" s="109"/>
      <c r="C39" s="109"/>
      <c r="D39" s="109"/>
      <c r="E39" s="109"/>
      <c r="F39" s="109"/>
      <c r="G39" s="107">
        <f t="shared" si="3"/>
        <v>0</v>
      </c>
      <c r="H39" s="107">
        <f t="shared" si="4"/>
        <v>0</v>
      </c>
      <c r="I39" s="110"/>
      <c r="J39" s="109"/>
      <c r="K39" s="107">
        <f t="shared" si="5"/>
        <v>0</v>
      </c>
    </row>
    <row r="40" spans="1:11" ht="12.75">
      <c r="A40" s="85"/>
      <c r="B40" s="109"/>
      <c r="C40" s="109"/>
      <c r="D40" s="109"/>
      <c r="E40" s="109"/>
      <c r="F40" s="109"/>
      <c r="G40" s="107">
        <f t="shared" si="3"/>
        <v>0</v>
      </c>
      <c r="H40" s="107">
        <f t="shared" si="4"/>
        <v>0</v>
      </c>
      <c r="I40" s="110"/>
      <c r="J40" s="109"/>
      <c r="K40" s="107">
        <f t="shared" si="5"/>
        <v>0</v>
      </c>
    </row>
    <row r="41" spans="1:11" ht="12.75">
      <c r="A41" s="85"/>
      <c r="B41" s="109"/>
      <c r="C41" s="109"/>
      <c r="D41" s="109"/>
      <c r="E41" s="109"/>
      <c r="F41" s="109"/>
      <c r="G41" s="107">
        <f t="shared" si="3"/>
        <v>0</v>
      </c>
      <c r="H41" s="107">
        <f t="shared" si="4"/>
        <v>0</v>
      </c>
      <c r="I41" s="110"/>
      <c r="J41" s="109"/>
      <c r="K41" s="107">
        <f t="shared" si="5"/>
        <v>0</v>
      </c>
    </row>
    <row r="42" spans="1:11" ht="12.75">
      <c r="A42" s="85"/>
      <c r="B42" s="109"/>
      <c r="C42" s="109"/>
      <c r="D42" s="109"/>
      <c r="E42" s="109"/>
      <c r="F42" s="109"/>
      <c r="G42" s="107">
        <f t="shared" si="3"/>
        <v>0</v>
      </c>
      <c r="H42" s="107">
        <f t="shared" si="4"/>
        <v>0</v>
      </c>
      <c r="I42" s="110"/>
      <c r="J42" s="109"/>
      <c r="K42" s="107">
        <f t="shared" si="5"/>
        <v>0</v>
      </c>
    </row>
    <row r="43" spans="1:11" ht="12.75">
      <c r="A43" s="85"/>
      <c r="B43" s="109"/>
      <c r="C43" s="109"/>
      <c r="D43" s="109"/>
      <c r="E43" s="109"/>
      <c r="F43" s="109"/>
      <c r="G43" s="107">
        <f t="shared" si="3"/>
        <v>0</v>
      </c>
      <c r="H43" s="107">
        <f t="shared" si="4"/>
        <v>0</v>
      </c>
      <c r="I43" s="110"/>
      <c r="J43" s="109"/>
      <c r="K43" s="107">
        <f t="shared" si="5"/>
        <v>0</v>
      </c>
    </row>
    <row r="44" spans="1:11" ht="12.75">
      <c r="A44" s="85"/>
      <c r="B44" s="109"/>
      <c r="C44" s="109"/>
      <c r="D44" s="109"/>
      <c r="E44" s="109"/>
      <c r="F44" s="109"/>
      <c r="G44" s="107">
        <f t="shared" si="3"/>
        <v>0</v>
      </c>
      <c r="H44" s="107">
        <f t="shared" si="4"/>
        <v>0</v>
      </c>
      <c r="I44" s="110"/>
      <c r="J44" s="109"/>
      <c r="K44" s="107">
        <f t="shared" si="5"/>
        <v>0</v>
      </c>
    </row>
    <row r="45" spans="1:11" ht="12.75">
      <c r="A45" s="85"/>
      <c r="B45" s="109"/>
      <c r="C45" s="109"/>
      <c r="D45" s="109"/>
      <c r="E45" s="109"/>
      <c r="F45" s="109"/>
      <c r="G45" s="107">
        <f t="shared" si="3"/>
        <v>0</v>
      </c>
      <c r="H45" s="107">
        <f t="shared" si="4"/>
        <v>0</v>
      </c>
      <c r="I45" s="110"/>
      <c r="J45" s="109"/>
      <c r="K45" s="107">
        <f t="shared" si="5"/>
        <v>0</v>
      </c>
    </row>
    <row r="46" spans="1:11" ht="12.75">
      <c r="A46" s="85"/>
      <c r="B46" s="109"/>
      <c r="C46" s="109"/>
      <c r="D46" s="109"/>
      <c r="E46" s="109"/>
      <c r="F46" s="109"/>
      <c r="G46" s="107">
        <f t="shared" si="3"/>
        <v>0</v>
      </c>
      <c r="H46" s="107">
        <f t="shared" si="4"/>
        <v>0</v>
      </c>
      <c r="I46" s="110"/>
      <c r="J46" s="109"/>
      <c r="K46" s="107">
        <f t="shared" si="5"/>
        <v>0</v>
      </c>
    </row>
    <row r="47" spans="1:11" ht="12.75">
      <c r="A47" s="85"/>
      <c r="B47" s="109"/>
      <c r="C47" s="109"/>
      <c r="D47" s="109"/>
      <c r="E47" s="109"/>
      <c r="F47" s="109"/>
      <c r="G47" s="107">
        <f t="shared" si="3"/>
        <v>0</v>
      </c>
      <c r="H47" s="107">
        <f t="shared" si="4"/>
        <v>0</v>
      </c>
      <c r="I47" s="110"/>
      <c r="J47" s="109"/>
      <c r="K47" s="107">
        <f t="shared" si="5"/>
        <v>0</v>
      </c>
    </row>
    <row r="48" spans="1:11" ht="12.75">
      <c r="A48" s="85"/>
      <c r="B48" s="109"/>
      <c r="C48" s="109"/>
      <c r="D48" s="109"/>
      <c r="E48" s="109"/>
      <c r="F48" s="109"/>
      <c r="G48" s="107">
        <f t="shared" si="3"/>
        <v>0</v>
      </c>
      <c r="H48" s="107">
        <f t="shared" si="4"/>
        <v>0</v>
      </c>
      <c r="I48" s="110"/>
      <c r="J48" s="109"/>
      <c r="K48" s="107">
        <f t="shared" si="5"/>
        <v>0</v>
      </c>
    </row>
    <row r="49" spans="1:11" ht="15">
      <c r="A49" s="111"/>
      <c r="B49" s="112" t="s">
        <v>13</v>
      </c>
      <c r="C49" s="111"/>
      <c r="D49" s="113">
        <f>SUM(D33:D48)</f>
        <v>0</v>
      </c>
      <c r="E49" s="111"/>
      <c r="F49" s="111"/>
      <c r="G49" s="111"/>
      <c r="H49" s="111"/>
      <c r="I49" s="112"/>
      <c r="J49" s="111"/>
      <c r="K49" s="114">
        <f>SUM(K33:K48)</f>
        <v>0</v>
      </c>
    </row>
    <row r="50" ht="13.5" thickBot="1"/>
    <row r="51" spans="1:12" s="155" customFormat="1" ht="16.5" customHeight="1" thickBot="1" thickTop="1">
      <c r="A51" s="160" t="s">
        <v>96</v>
      </c>
      <c r="B51" s="160"/>
      <c r="C51" s="160"/>
      <c r="D51" s="161"/>
      <c r="E51" s="161"/>
      <c r="F51" s="351" t="str">
        <f>'B.1 and B.2 Costs and Revenue'!B10</f>
        <v>Beneficiary 3</v>
      </c>
      <c r="G51" s="352"/>
      <c r="H51" s="352"/>
      <c r="I51" s="352"/>
      <c r="J51" s="352"/>
      <c r="K51" s="353"/>
      <c r="L51" s="159"/>
    </row>
    <row r="52" spans="6:11" ht="13.5" thickTop="1">
      <c r="F52" s="40"/>
      <c r="G52" s="40"/>
      <c r="H52" s="40"/>
      <c r="I52" s="40"/>
      <c r="J52" s="40"/>
      <c r="K52" s="40"/>
    </row>
    <row r="54" spans="1:6" ht="15">
      <c r="A54" s="39" t="s">
        <v>88</v>
      </c>
      <c r="B54" s="39"/>
      <c r="C54" s="162"/>
      <c r="D54" s="163"/>
      <c r="E54" s="162"/>
      <c r="F54" s="162"/>
    </row>
    <row r="55" spans="1:11" ht="12.75">
      <c r="A55" s="103"/>
      <c r="B55" s="103"/>
      <c r="C55" s="103"/>
      <c r="D55" s="103"/>
      <c r="E55" s="103"/>
      <c r="F55" s="103"/>
      <c r="G55" s="103"/>
      <c r="H55" s="103"/>
      <c r="I55" s="104"/>
      <c r="J55" s="103"/>
      <c r="K55" s="103"/>
    </row>
    <row r="56" spans="1:11" ht="38.25">
      <c r="A56" s="356" t="s">
        <v>34</v>
      </c>
      <c r="B56" s="354" t="s">
        <v>1</v>
      </c>
      <c r="C56" s="354" t="s">
        <v>46</v>
      </c>
      <c r="D56" s="102" t="s">
        <v>208</v>
      </c>
      <c r="E56" s="102" t="s">
        <v>47</v>
      </c>
      <c r="F56" s="102" t="s">
        <v>48</v>
      </c>
      <c r="G56" s="354" t="s">
        <v>87</v>
      </c>
      <c r="H56" s="354" t="s">
        <v>49</v>
      </c>
      <c r="I56" s="354" t="s">
        <v>50</v>
      </c>
      <c r="J56" s="354" t="s">
        <v>51</v>
      </c>
      <c r="K56" s="354" t="s">
        <v>52</v>
      </c>
    </row>
    <row r="57" spans="1:11" ht="12.75">
      <c r="A57" s="357"/>
      <c r="B57" s="354"/>
      <c r="C57" s="354"/>
      <c r="D57" s="102"/>
      <c r="E57" s="102" t="s">
        <v>86</v>
      </c>
      <c r="F57" s="102" t="s">
        <v>86</v>
      </c>
      <c r="G57" s="354"/>
      <c r="H57" s="354"/>
      <c r="I57" s="354"/>
      <c r="J57" s="354"/>
      <c r="K57" s="354"/>
    </row>
    <row r="58" spans="1:11" ht="12.75">
      <c r="A58" s="85"/>
      <c r="B58" s="105"/>
      <c r="C58" s="105"/>
      <c r="D58" s="106"/>
      <c r="E58" s="107"/>
      <c r="F58" s="106"/>
      <c r="G58" s="107">
        <f>IF(F58=0,0,E58/F58)</f>
        <v>0</v>
      </c>
      <c r="H58" s="107">
        <f>D58*G58</f>
        <v>0</v>
      </c>
      <c r="I58" s="108"/>
      <c r="J58" s="106"/>
      <c r="K58" s="107">
        <f>IF(J58=0,0,H58/J58)</f>
        <v>0</v>
      </c>
    </row>
    <row r="59" spans="1:11" ht="12.75">
      <c r="A59" s="85"/>
      <c r="B59" s="109"/>
      <c r="C59" s="109"/>
      <c r="D59" s="109"/>
      <c r="E59" s="109"/>
      <c r="F59" s="109"/>
      <c r="G59" s="107">
        <f aca="true" t="shared" si="6" ref="G59:G73">IF(F59=0,0,E59/F59)</f>
        <v>0</v>
      </c>
      <c r="H59" s="107">
        <f aca="true" t="shared" si="7" ref="H59:H73">D59*G59</f>
        <v>0</v>
      </c>
      <c r="I59" s="110"/>
      <c r="J59" s="109"/>
      <c r="K59" s="107">
        <f aca="true" t="shared" si="8" ref="K59:K73">IF(J59=0,0,H59/J59)</f>
        <v>0</v>
      </c>
    </row>
    <row r="60" spans="1:11" ht="12.75">
      <c r="A60" s="85"/>
      <c r="B60" s="109"/>
      <c r="C60" s="109"/>
      <c r="D60" s="109"/>
      <c r="E60" s="109"/>
      <c r="F60" s="109"/>
      <c r="G60" s="107">
        <f t="shared" si="6"/>
        <v>0</v>
      </c>
      <c r="H60" s="107">
        <f t="shared" si="7"/>
        <v>0</v>
      </c>
      <c r="I60" s="110"/>
      <c r="J60" s="109"/>
      <c r="K60" s="107">
        <f t="shared" si="8"/>
        <v>0</v>
      </c>
    </row>
    <row r="61" spans="1:11" ht="12.75">
      <c r="A61" s="85"/>
      <c r="B61" s="109"/>
      <c r="C61" s="109"/>
      <c r="D61" s="109"/>
      <c r="E61" s="109"/>
      <c r="F61" s="109"/>
      <c r="G61" s="107">
        <f t="shared" si="6"/>
        <v>0</v>
      </c>
      <c r="H61" s="107">
        <f t="shared" si="7"/>
        <v>0</v>
      </c>
      <c r="I61" s="110"/>
      <c r="J61" s="109"/>
      <c r="K61" s="107">
        <f t="shared" si="8"/>
        <v>0</v>
      </c>
    </row>
    <row r="62" spans="1:11" ht="12.75">
      <c r="A62" s="85"/>
      <c r="B62" s="109"/>
      <c r="C62" s="109"/>
      <c r="D62" s="109"/>
      <c r="E62" s="109"/>
      <c r="F62" s="109"/>
      <c r="G62" s="107">
        <f t="shared" si="6"/>
        <v>0</v>
      </c>
      <c r="H62" s="107">
        <f t="shared" si="7"/>
        <v>0</v>
      </c>
      <c r="I62" s="110"/>
      <c r="J62" s="109"/>
      <c r="K62" s="107">
        <f t="shared" si="8"/>
        <v>0</v>
      </c>
    </row>
    <row r="63" spans="1:11" ht="12.75">
      <c r="A63" s="85"/>
      <c r="B63" s="109"/>
      <c r="C63" s="109"/>
      <c r="D63" s="109"/>
      <c r="E63" s="109"/>
      <c r="F63" s="109"/>
      <c r="G63" s="107">
        <f t="shared" si="6"/>
        <v>0</v>
      </c>
      <c r="H63" s="107">
        <f t="shared" si="7"/>
        <v>0</v>
      </c>
      <c r="I63" s="110"/>
      <c r="J63" s="109"/>
      <c r="K63" s="107">
        <f t="shared" si="8"/>
        <v>0</v>
      </c>
    </row>
    <row r="64" spans="1:11" ht="12.75">
      <c r="A64" s="85"/>
      <c r="B64" s="109"/>
      <c r="C64" s="109"/>
      <c r="D64" s="109"/>
      <c r="E64" s="109"/>
      <c r="F64" s="109"/>
      <c r="G64" s="107">
        <f t="shared" si="6"/>
        <v>0</v>
      </c>
      <c r="H64" s="107">
        <f t="shared" si="7"/>
        <v>0</v>
      </c>
      <c r="I64" s="110"/>
      <c r="J64" s="109"/>
      <c r="K64" s="107">
        <f t="shared" si="8"/>
        <v>0</v>
      </c>
    </row>
    <row r="65" spans="1:11" ht="12.75">
      <c r="A65" s="85"/>
      <c r="B65" s="109"/>
      <c r="C65" s="109"/>
      <c r="D65" s="109"/>
      <c r="E65" s="109"/>
      <c r="F65" s="109"/>
      <c r="G65" s="107">
        <f t="shared" si="6"/>
        <v>0</v>
      </c>
      <c r="H65" s="107">
        <f t="shared" si="7"/>
        <v>0</v>
      </c>
      <c r="I65" s="110"/>
      <c r="J65" s="109"/>
      <c r="K65" s="107">
        <f t="shared" si="8"/>
        <v>0</v>
      </c>
    </row>
    <row r="66" spans="1:11" ht="12.75">
      <c r="A66" s="85"/>
      <c r="B66" s="109"/>
      <c r="C66" s="109"/>
      <c r="D66" s="109"/>
      <c r="E66" s="109"/>
      <c r="F66" s="109"/>
      <c r="G66" s="107">
        <f t="shared" si="6"/>
        <v>0</v>
      </c>
      <c r="H66" s="107">
        <f t="shared" si="7"/>
        <v>0</v>
      </c>
      <c r="I66" s="110"/>
      <c r="J66" s="109"/>
      <c r="K66" s="107">
        <f t="shared" si="8"/>
        <v>0</v>
      </c>
    </row>
    <row r="67" spans="1:11" ht="12.75">
      <c r="A67" s="85"/>
      <c r="B67" s="109"/>
      <c r="C67" s="109"/>
      <c r="D67" s="109"/>
      <c r="E67" s="109"/>
      <c r="F67" s="109"/>
      <c r="G67" s="107">
        <f t="shared" si="6"/>
        <v>0</v>
      </c>
      <c r="H67" s="107">
        <f t="shared" si="7"/>
        <v>0</v>
      </c>
      <c r="I67" s="110"/>
      <c r="J67" s="109"/>
      <c r="K67" s="107">
        <f t="shared" si="8"/>
        <v>0</v>
      </c>
    </row>
    <row r="68" spans="1:11" ht="12.75">
      <c r="A68" s="85"/>
      <c r="B68" s="109"/>
      <c r="C68" s="109"/>
      <c r="D68" s="109"/>
      <c r="E68" s="109"/>
      <c r="F68" s="109"/>
      <c r="G68" s="107">
        <f t="shared" si="6"/>
        <v>0</v>
      </c>
      <c r="H68" s="107">
        <f t="shared" si="7"/>
        <v>0</v>
      </c>
      <c r="I68" s="110"/>
      <c r="J68" s="109"/>
      <c r="K68" s="107">
        <f t="shared" si="8"/>
        <v>0</v>
      </c>
    </row>
    <row r="69" spans="1:11" ht="12.75">
      <c r="A69" s="85"/>
      <c r="B69" s="109"/>
      <c r="C69" s="109"/>
      <c r="D69" s="109"/>
      <c r="E69" s="109"/>
      <c r="F69" s="109"/>
      <c r="G69" s="107">
        <f t="shared" si="6"/>
        <v>0</v>
      </c>
      <c r="H69" s="107">
        <f t="shared" si="7"/>
        <v>0</v>
      </c>
      <c r="I69" s="110"/>
      <c r="J69" s="109"/>
      <c r="K69" s="107">
        <f t="shared" si="8"/>
        <v>0</v>
      </c>
    </row>
    <row r="70" spans="1:11" ht="12.75">
      <c r="A70" s="85"/>
      <c r="B70" s="109"/>
      <c r="C70" s="109"/>
      <c r="D70" s="109"/>
      <c r="E70" s="109"/>
      <c r="F70" s="109"/>
      <c r="G70" s="107">
        <f t="shared" si="6"/>
        <v>0</v>
      </c>
      <c r="H70" s="107">
        <f t="shared" si="7"/>
        <v>0</v>
      </c>
      <c r="I70" s="110"/>
      <c r="J70" s="109"/>
      <c r="K70" s="107">
        <f t="shared" si="8"/>
        <v>0</v>
      </c>
    </row>
    <row r="71" spans="1:11" ht="12.75">
      <c r="A71" s="85"/>
      <c r="B71" s="109"/>
      <c r="C71" s="109"/>
      <c r="D71" s="109"/>
      <c r="E71" s="109"/>
      <c r="F71" s="109"/>
      <c r="G71" s="107">
        <f t="shared" si="6"/>
        <v>0</v>
      </c>
      <c r="H71" s="107">
        <f t="shared" si="7"/>
        <v>0</v>
      </c>
      <c r="I71" s="110"/>
      <c r="J71" s="109"/>
      <c r="K71" s="107">
        <f t="shared" si="8"/>
        <v>0</v>
      </c>
    </row>
    <row r="72" spans="1:11" ht="12.75">
      <c r="A72" s="85"/>
      <c r="B72" s="109"/>
      <c r="C72" s="109"/>
      <c r="D72" s="109"/>
      <c r="E72" s="109"/>
      <c r="F72" s="109"/>
      <c r="G72" s="107">
        <f t="shared" si="6"/>
        <v>0</v>
      </c>
      <c r="H72" s="107">
        <f t="shared" si="7"/>
        <v>0</v>
      </c>
      <c r="I72" s="110"/>
      <c r="J72" s="109"/>
      <c r="K72" s="107">
        <f t="shared" si="8"/>
        <v>0</v>
      </c>
    </row>
    <row r="73" spans="1:11" ht="12.75">
      <c r="A73" s="85"/>
      <c r="B73" s="109"/>
      <c r="C73" s="109"/>
      <c r="D73" s="109"/>
      <c r="E73" s="109"/>
      <c r="F73" s="109"/>
      <c r="G73" s="107">
        <f t="shared" si="6"/>
        <v>0</v>
      </c>
      <c r="H73" s="107">
        <f t="shared" si="7"/>
        <v>0</v>
      </c>
      <c r="I73" s="110"/>
      <c r="J73" s="109"/>
      <c r="K73" s="107">
        <f t="shared" si="8"/>
        <v>0</v>
      </c>
    </row>
    <row r="74" spans="1:11" ht="15">
      <c r="A74" s="111"/>
      <c r="B74" s="112" t="s">
        <v>13</v>
      </c>
      <c r="C74" s="111"/>
      <c r="D74" s="113">
        <f>SUM(D58:D73)</f>
        <v>0</v>
      </c>
      <c r="E74" s="111"/>
      <c r="F74" s="111"/>
      <c r="G74" s="111"/>
      <c r="H74" s="111"/>
      <c r="I74" s="112"/>
      <c r="J74" s="111"/>
      <c r="K74" s="114">
        <f>SUM(K58:K73)</f>
        <v>0</v>
      </c>
    </row>
    <row r="75" ht="13.5" thickBot="1"/>
    <row r="76" spans="1:12" s="155" customFormat="1" ht="16.5" customHeight="1" thickBot="1" thickTop="1">
      <c r="A76" s="160" t="s">
        <v>97</v>
      </c>
      <c r="B76" s="160"/>
      <c r="C76" s="160"/>
      <c r="D76" s="161"/>
      <c r="E76" s="161"/>
      <c r="F76" s="351" t="str">
        <f>'B.1 and B.2 Costs and Revenue'!B11</f>
        <v>Beneficiary 4</v>
      </c>
      <c r="G76" s="352"/>
      <c r="H76" s="352"/>
      <c r="I76" s="352"/>
      <c r="J76" s="352"/>
      <c r="K76" s="353"/>
      <c r="L76" s="159"/>
    </row>
    <row r="77" spans="6:11" ht="13.5" thickTop="1">
      <c r="F77" s="40"/>
      <c r="G77" s="40"/>
      <c r="H77" s="40"/>
      <c r="I77" s="40"/>
      <c r="J77" s="40"/>
      <c r="K77" s="40"/>
    </row>
    <row r="79" spans="1:6" ht="15">
      <c r="A79" s="39" t="s">
        <v>88</v>
      </c>
      <c r="B79" s="39"/>
      <c r="C79" s="162"/>
      <c r="D79" s="163"/>
      <c r="E79" s="162"/>
      <c r="F79" s="162"/>
    </row>
    <row r="80" spans="1:11" ht="12.75">
      <c r="A80" s="103"/>
      <c r="B80" s="103"/>
      <c r="C80" s="103"/>
      <c r="D80" s="103"/>
      <c r="E80" s="103"/>
      <c r="F80" s="103"/>
      <c r="G80" s="103"/>
      <c r="H80" s="103"/>
      <c r="I80" s="104"/>
      <c r="J80" s="103"/>
      <c r="K80" s="103"/>
    </row>
    <row r="81" spans="1:11" ht="38.25">
      <c r="A81" s="355" t="s">
        <v>34</v>
      </c>
      <c r="B81" s="354" t="s">
        <v>1</v>
      </c>
      <c r="C81" s="354" t="s">
        <v>46</v>
      </c>
      <c r="D81" s="102" t="s">
        <v>208</v>
      </c>
      <c r="E81" s="102" t="s">
        <v>47</v>
      </c>
      <c r="F81" s="102" t="s">
        <v>48</v>
      </c>
      <c r="G81" s="354" t="s">
        <v>87</v>
      </c>
      <c r="H81" s="354" t="s">
        <v>49</v>
      </c>
      <c r="I81" s="354" t="s">
        <v>50</v>
      </c>
      <c r="J81" s="354" t="s">
        <v>51</v>
      </c>
      <c r="K81" s="354" t="s">
        <v>52</v>
      </c>
    </row>
    <row r="82" spans="1:11" ht="12.75">
      <c r="A82" s="355"/>
      <c r="B82" s="354"/>
      <c r="C82" s="354"/>
      <c r="D82" s="102"/>
      <c r="E82" s="102" t="s">
        <v>86</v>
      </c>
      <c r="F82" s="102" t="s">
        <v>86</v>
      </c>
      <c r="G82" s="354"/>
      <c r="H82" s="354"/>
      <c r="I82" s="354"/>
      <c r="J82" s="354"/>
      <c r="K82" s="354"/>
    </row>
    <row r="83" spans="1:11" ht="12.75">
      <c r="A83" s="85"/>
      <c r="B83" s="105"/>
      <c r="C83" s="105"/>
      <c r="D83" s="106"/>
      <c r="E83" s="107"/>
      <c r="F83" s="106"/>
      <c r="G83" s="107">
        <f>IF(F83=0,0,E83/F83)</f>
        <v>0</v>
      </c>
      <c r="H83" s="107">
        <f>D83*G83</f>
        <v>0</v>
      </c>
      <c r="I83" s="108"/>
      <c r="J83" s="106"/>
      <c r="K83" s="107">
        <f>IF(J83=0,0,H83/J83)</f>
        <v>0</v>
      </c>
    </row>
    <row r="84" spans="1:11" ht="12.75">
      <c r="A84" s="85"/>
      <c r="B84" s="109"/>
      <c r="C84" s="109"/>
      <c r="D84" s="109"/>
      <c r="E84" s="109"/>
      <c r="F84" s="109"/>
      <c r="G84" s="107">
        <f aca="true" t="shared" si="9" ref="G84:G98">IF(F84=0,0,E84/F84)</f>
        <v>0</v>
      </c>
      <c r="H84" s="107">
        <f aca="true" t="shared" si="10" ref="H84:H98">D84*G84</f>
        <v>0</v>
      </c>
      <c r="I84" s="110"/>
      <c r="J84" s="109"/>
      <c r="K84" s="107">
        <f aca="true" t="shared" si="11" ref="K84:K98">IF(J84=0,0,H84/J84)</f>
        <v>0</v>
      </c>
    </row>
    <row r="85" spans="1:11" ht="12.75">
      <c r="A85" s="85"/>
      <c r="B85" s="109"/>
      <c r="C85" s="109"/>
      <c r="D85" s="109"/>
      <c r="E85" s="109"/>
      <c r="F85" s="109"/>
      <c r="G85" s="107">
        <f t="shared" si="9"/>
        <v>0</v>
      </c>
      <c r="H85" s="107">
        <f t="shared" si="10"/>
        <v>0</v>
      </c>
      <c r="I85" s="110"/>
      <c r="J85" s="109"/>
      <c r="K85" s="107">
        <f t="shared" si="11"/>
        <v>0</v>
      </c>
    </row>
    <row r="86" spans="1:11" ht="12.75">
      <c r="A86" s="85"/>
      <c r="B86" s="109"/>
      <c r="C86" s="109"/>
      <c r="D86" s="109"/>
      <c r="E86" s="109"/>
      <c r="F86" s="109"/>
      <c r="G86" s="107">
        <f t="shared" si="9"/>
        <v>0</v>
      </c>
      <c r="H86" s="107">
        <f t="shared" si="10"/>
        <v>0</v>
      </c>
      <c r="I86" s="110"/>
      <c r="J86" s="109"/>
      <c r="K86" s="107">
        <f t="shared" si="11"/>
        <v>0</v>
      </c>
    </row>
    <row r="87" spans="1:11" ht="12.75">
      <c r="A87" s="85"/>
      <c r="B87" s="109"/>
      <c r="C87" s="109"/>
      <c r="D87" s="109"/>
      <c r="E87" s="109"/>
      <c r="F87" s="109"/>
      <c r="G87" s="107">
        <f t="shared" si="9"/>
        <v>0</v>
      </c>
      <c r="H87" s="107">
        <f t="shared" si="10"/>
        <v>0</v>
      </c>
      <c r="I87" s="110"/>
      <c r="J87" s="109"/>
      <c r="K87" s="107">
        <f t="shared" si="11"/>
        <v>0</v>
      </c>
    </row>
    <row r="88" spans="1:11" ht="12.75">
      <c r="A88" s="85"/>
      <c r="B88" s="109"/>
      <c r="C88" s="109"/>
      <c r="D88" s="109"/>
      <c r="E88" s="109"/>
      <c r="F88" s="109"/>
      <c r="G88" s="107">
        <f t="shared" si="9"/>
        <v>0</v>
      </c>
      <c r="H88" s="107">
        <f t="shared" si="10"/>
        <v>0</v>
      </c>
      <c r="I88" s="110"/>
      <c r="J88" s="109"/>
      <c r="K88" s="107">
        <f t="shared" si="11"/>
        <v>0</v>
      </c>
    </row>
    <row r="89" spans="1:11" ht="12.75">
      <c r="A89" s="85"/>
      <c r="B89" s="109"/>
      <c r="C89" s="109"/>
      <c r="D89" s="109"/>
      <c r="E89" s="109"/>
      <c r="F89" s="109"/>
      <c r="G89" s="107">
        <f t="shared" si="9"/>
        <v>0</v>
      </c>
      <c r="H89" s="107">
        <f t="shared" si="10"/>
        <v>0</v>
      </c>
      <c r="I89" s="110"/>
      <c r="J89" s="109"/>
      <c r="K89" s="107">
        <f t="shared" si="11"/>
        <v>0</v>
      </c>
    </row>
    <row r="90" spans="1:11" ht="12.75">
      <c r="A90" s="85"/>
      <c r="B90" s="109"/>
      <c r="C90" s="109"/>
      <c r="D90" s="109"/>
      <c r="E90" s="109"/>
      <c r="F90" s="109"/>
      <c r="G90" s="107">
        <f t="shared" si="9"/>
        <v>0</v>
      </c>
      <c r="H90" s="107">
        <f t="shared" si="10"/>
        <v>0</v>
      </c>
      <c r="I90" s="110"/>
      <c r="J90" s="109"/>
      <c r="K90" s="107">
        <f t="shared" si="11"/>
        <v>0</v>
      </c>
    </row>
    <row r="91" spans="1:11" ht="12.75">
      <c r="A91" s="85"/>
      <c r="B91" s="109"/>
      <c r="C91" s="109"/>
      <c r="D91" s="109"/>
      <c r="E91" s="109"/>
      <c r="F91" s="109"/>
      <c r="G91" s="107">
        <f t="shared" si="9"/>
        <v>0</v>
      </c>
      <c r="H91" s="107">
        <f t="shared" si="10"/>
        <v>0</v>
      </c>
      <c r="I91" s="110"/>
      <c r="J91" s="109"/>
      <c r="K91" s="107">
        <f t="shared" si="11"/>
        <v>0</v>
      </c>
    </row>
    <row r="92" spans="1:11" ht="12.75">
      <c r="A92" s="85"/>
      <c r="B92" s="109"/>
      <c r="C92" s="109"/>
      <c r="D92" s="109"/>
      <c r="E92" s="109"/>
      <c r="F92" s="109"/>
      <c r="G92" s="107">
        <f t="shared" si="9"/>
        <v>0</v>
      </c>
      <c r="H92" s="107">
        <f t="shared" si="10"/>
        <v>0</v>
      </c>
      <c r="I92" s="110"/>
      <c r="J92" s="109"/>
      <c r="K92" s="107">
        <f t="shared" si="11"/>
        <v>0</v>
      </c>
    </row>
    <row r="93" spans="1:11" ht="12.75">
      <c r="A93" s="85"/>
      <c r="B93" s="109"/>
      <c r="C93" s="109"/>
      <c r="D93" s="109"/>
      <c r="E93" s="109"/>
      <c r="F93" s="109"/>
      <c r="G93" s="107">
        <f t="shared" si="9"/>
        <v>0</v>
      </c>
      <c r="H93" s="107">
        <f t="shared" si="10"/>
        <v>0</v>
      </c>
      <c r="I93" s="110"/>
      <c r="J93" s="109"/>
      <c r="K93" s="107">
        <f t="shared" si="11"/>
        <v>0</v>
      </c>
    </row>
    <row r="94" spans="1:11" ht="12.75">
      <c r="A94" s="85"/>
      <c r="B94" s="109"/>
      <c r="C94" s="109"/>
      <c r="D94" s="109"/>
      <c r="E94" s="109"/>
      <c r="F94" s="109"/>
      <c r="G94" s="107">
        <f t="shared" si="9"/>
        <v>0</v>
      </c>
      <c r="H94" s="107">
        <f t="shared" si="10"/>
        <v>0</v>
      </c>
      <c r="I94" s="110"/>
      <c r="J94" s="109"/>
      <c r="K94" s="107">
        <f t="shared" si="11"/>
        <v>0</v>
      </c>
    </row>
    <row r="95" spans="1:11" ht="12.75">
      <c r="A95" s="85"/>
      <c r="B95" s="109"/>
      <c r="C95" s="109"/>
      <c r="D95" s="109"/>
      <c r="E95" s="109"/>
      <c r="F95" s="109"/>
      <c r="G95" s="107">
        <f t="shared" si="9"/>
        <v>0</v>
      </c>
      <c r="H95" s="107">
        <f t="shared" si="10"/>
        <v>0</v>
      </c>
      <c r="I95" s="110"/>
      <c r="J95" s="109"/>
      <c r="K95" s="107">
        <f t="shared" si="11"/>
        <v>0</v>
      </c>
    </row>
    <row r="96" spans="1:11" ht="12.75">
      <c r="A96" s="85"/>
      <c r="B96" s="109"/>
      <c r="C96" s="109"/>
      <c r="D96" s="109"/>
      <c r="E96" s="109"/>
      <c r="F96" s="109"/>
      <c r="G96" s="107">
        <f t="shared" si="9"/>
        <v>0</v>
      </c>
      <c r="H96" s="107">
        <f t="shared" si="10"/>
        <v>0</v>
      </c>
      <c r="I96" s="110"/>
      <c r="J96" s="109"/>
      <c r="K96" s="107">
        <f t="shared" si="11"/>
        <v>0</v>
      </c>
    </row>
    <row r="97" spans="1:11" ht="12.75">
      <c r="A97" s="85"/>
      <c r="B97" s="109"/>
      <c r="C97" s="109"/>
      <c r="D97" s="109"/>
      <c r="E97" s="109"/>
      <c r="F97" s="109"/>
      <c r="G97" s="107">
        <f t="shared" si="9"/>
        <v>0</v>
      </c>
      <c r="H97" s="107">
        <f t="shared" si="10"/>
        <v>0</v>
      </c>
      <c r="I97" s="110"/>
      <c r="J97" s="109"/>
      <c r="K97" s="107">
        <f t="shared" si="11"/>
        <v>0</v>
      </c>
    </row>
    <row r="98" spans="1:11" ht="12.75">
      <c r="A98" s="85"/>
      <c r="B98" s="109"/>
      <c r="C98" s="109"/>
      <c r="D98" s="109"/>
      <c r="E98" s="109"/>
      <c r="F98" s="109"/>
      <c r="G98" s="107">
        <f t="shared" si="9"/>
        <v>0</v>
      </c>
      <c r="H98" s="107">
        <f t="shared" si="10"/>
        <v>0</v>
      </c>
      <c r="I98" s="110"/>
      <c r="J98" s="109"/>
      <c r="K98" s="107">
        <f t="shared" si="11"/>
        <v>0</v>
      </c>
    </row>
    <row r="99" spans="1:11" ht="15">
      <c r="A99" s="111"/>
      <c r="B99" s="112" t="s">
        <v>13</v>
      </c>
      <c r="C99" s="111"/>
      <c r="D99" s="113">
        <f>SUM(D83:D98)</f>
        <v>0</v>
      </c>
      <c r="E99" s="111"/>
      <c r="F99" s="111"/>
      <c r="G99" s="111"/>
      <c r="H99" s="111"/>
      <c r="I99" s="112"/>
      <c r="J99" s="111"/>
      <c r="K99" s="114">
        <f>SUM(K83:K98)</f>
        <v>0</v>
      </c>
    </row>
    <row r="100" ht="13.5" thickBot="1"/>
    <row r="101" spans="1:12" s="155" customFormat="1" ht="16.5" customHeight="1" thickBot="1" thickTop="1">
      <c r="A101" s="160" t="s">
        <v>98</v>
      </c>
      <c r="B101" s="160"/>
      <c r="C101" s="160"/>
      <c r="D101" s="161"/>
      <c r="E101" s="161"/>
      <c r="F101" s="351" t="str">
        <f>'B.1 and B.2 Costs and Revenue'!B12</f>
        <v>Beneficiary 5</v>
      </c>
      <c r="G101" s="352"/>
      <c r="H101" s="352"/>
      <c r="I101" s="352"/>
      <c r="J101" s="352"/>
      <c r="K101" s="353"/>
      <c r="L101" s="159"/>
    </row>
    <row r="102" spans="6:11" ht="13.5" thickTop="1">
      <c r="F102" s="40"/>
      <c r="G102" s="40"/>
      <c r="H102" s="40"/>
      <c r="I102" s="40"/>
      <c r="J102" s="40"/>
      <c r="K102" s="40"/>
    </row>
    <row r="104" spans="1:6" ht="15">
      <c r="A104" s="39" t="s">
        <v>88</v>
      </c>
      <c r="B104" s="39"/>
      <c r="C104" s="162"/>
      <c r="D104" s="163"/>
      <c r="E104" s="162"/>
      <c r="F104" s="162"/>
    </row>
    <row r="105" spans="1:11" ht="12.75">
      <c r="A105" s="103"/>
      <c r="B105" s="103"/>
      <c r="C105" s="103"/>
      <c r="D105" s="103"/>
      <c r="E105" s="103"/>
      <c r="F105" s="103"/>
      <c r="G105" s="103"/>
      <c r="H105" s="103"/>
      <c r="I105" s="104"/>
      <c r="J105" s="103"/>
      <c r="K105" s="103"/>
    </row>
    <row r="106" spans="1:11" ht="38.25">
      <c r="A106" s="355" t="s">
        <v>34</v>
      </c>
      <c r="B106" s="354" t="s">
        <v>1</v>
      </c>
      <c r="C106" s="354" t="s">
        <v>46</v>
      </c>
      <c r="D106" s="102" t="s">
        <v>208</v>
      </c>
      <c r="E106" s="102" t="s">
        <v>47</v>
      </c>
      <c r="F106" s="102" t="s">
        <v>48</v>
      </c>
      <c r="G106" s="354" t="s">
        <v>87</v>
      </c>
      <c r="H106" s="354" t="s">
        <v>49</v>
      </c>
      <c r="I106" s="354" t="s">
        <v>50</v>
      </c>
      <c r="J106" s="354" t="s">
        <v>51</v>
      </c>
      <c r="K106" s="354" t="s">
        <v>52</v>
      </c>
    </row>
    <row r="107" spans="1:11" ht="12.75">
      <c r="A107" s="355"/>
      <c r="B107" s="354"/>
      <c r="C107" s="354"/>
      <c r="D107" s="102"/>
      <c r="E107" s="102" t="s">
        <v>86</v>
      </c>
      <c r="F107" s="102" t="s">
        <v>86</v>
      </c>
      <c r="G107" s="354"/>
      <c r="H107" s="354"/>
      <c r="I107" s="354"/>
      <c r="J107" s="354"/>
      <c r="K107" s="354"/>
    </row>
    <row r="108" spans="1:11" ht="12.75">
      <c r="A108" s="85"/>
      <c r="B108" s="105"/>
      <c r="C108" s="105"/>
      <c r="D108" s="106"/>
      <c r="E108" s="107"/>
      <c r="F108" s="106"/>
      <c r="G108" s="107">
        <f>IF(F108=0,0,E108/F108)</f>
        <v>0</v>
      </c>
      <c r="H108" s="107">
        <f>D108*G108</f>
        <v>0</v>
      </c>
      <c r="I108" s="108"/>
      <c r="J108" s="106"/>
      <c r="K108" s="107">
        <f>IF(J108=0,0,H108/J108)</f>
        <v>0</v>
      </c>
    </row>
    <row r="109" spans="1:11" ht="12.75">
      <c r="A109" s="85"/>
      <c r="B109" s="109"/>
      <c r="C109" s="109"/>
      <c r="D109" s="109"/>
      <c r="E109" s="109"/>
      <c r="F109" s="109"/>
      <c r="G109" s="107">
        <f aca="true" t="shared" si="12" ref="G109:G123">IF(F109=0,0,E109/F109)</f>
        <v>0</v>
      </c>
      <c r="H109" s="107">
        <f aca="true" t="shared" si="13" ref="H109:H123">D109*G109</f>
        <v>0</v>
      </c>
      <c r="I109" s="110"/>
      <c r="J109" s="109"/>
      <c r="K109" s="107">
        <f aca="true" t="shared" si="14" ref="K109:K123">IF(J109=0,0,H109/J109)</f>
        <v>0</v>
      </c>
    </row>
    <row r="110" spans="1:11" ht="12.75">
      <c r="A110" s="85"/>
      <c r="B110" s="109"/>
      <c r="C110" s="109"/>
      <c r="D110" s="109"/>
      <c r="E110" s="109"/>
      <c r="F110" s="109"/>
      <c r="G110" s="107">
        <f t="shared" si="12"/>
        <v>0</v>
      </c>
      <c r="H110" s="107">
        <f t="shared" si="13"/>
        <v>0</v>
      </c>
      <c r="I110" s="110"/>
      <c r="J110" s="109"/>
      <c r="K110" s="107">
        <f t="shared" si="14"/>
        <v>0</v>
      </c>
    </row>
    <row r="111" spans="1:11" ht="12.75">
      <c r="A111" s="85"/>
      <c r="B111" s="109"/>
      <c r="C111" s="109"/>
      <c r="D111" s="109"/>
      <c r="E111" s="109"/>
      <c r="F111" s="109"/>
      <c r="G111" s="107">
        <f t="shared" si="12"/>
        <v>0</v>
      </c>
      <c r="H111" s="107">
        <f t="shared" si="13"/>
        <v>0</v>
      </c>
      <c r="I111" s="110"/>
      <c r="J111" s="109"/>
      <c r="K111" s="107">
        <f t="shared" si="14"/>
        <v>0</v>
      </c>
    </row>
    <row r="112" spans="1:11" ht="12.75">
      <c r="A112" s="85"/>
      <c r="B112" s="109"/>
      <c r="C112" s="109"/>
      <c r="D112" s="109"/>
      <c r="E112" s="109"/>
      <c r="F112" s="109"/>
      <c r="G112" s="107">
        <f t="shared" si="12"/>
        <v>0</v>
      </c>
      <c r="H112" s="107">
        <f t="shared" si="13"/>
        <v>0</v>
      </c>
      <c r="I112" s="110"/>
      <c r="J112" s="109"/>
      <c r="K112" s="107">
        <f t="shared" si="14"/>
        <v>0</v>
      </c>
    </row>
    <row r="113" spans="1:11" ht="12.75">
      <c r="A113" s="85"/>
      <c r="B113" s="109"/>
      <c r="C113" s="109"/>
      <c r="D113" s="109"/>
      <c r="E113" s="109"/>
      <c r="F113" s="109"/>
      <c r="G113" s="107">
        <f t="shared" si="12"/>
        <v>0</v>
      </c>
      <c r="H113" s="107">
        <f t="shared" si="13"/>
        <v>0</v>
      </c>
      <c r="I113" s="110"/>
      <c r="J113" s="109"/>
      <c r="K113" s="107">
        <f t="shared" si="14"/>
        <v>0</v>
      </c>
    </row>
    <row r="114" spans="1:11" ht="12.75">
      <c r="A114" s="85"/>
      <c r="B114" s="109"/>
      <c r="C114" s="109"/>
      <c r="D114" s="109"/>
      <c r="E114" s="109"/>
      <c r="F114" s="109"/>
      <c r="G114" s="107">
        <f t="shared" si="12"/>
        <v>0</v>
      </c>
      <c r="H114" s="107">
        <f t="shared" si="13"/>
        <v>0</v>
      </c>
      <c r="I114" s="110"/>
      <c r="J114" s="109"/>
      <c r="K114" s="107">
        <f t="shared" si="14"/>
        <v>0</v>
      </c>
    </row>
    <row r="115" spans="1:11" ht="12.75">
      <c r="A115" s="85"/>
      <c r="B115" s="109"/>
      <c r="C115" s="109"/>
      <c r="D115" s="109"/>
      <c r="E115" s="109"/>
      <c r="F115" s="109"/>
      <c r="G115" s="107">
        <f t="shared" si="12"/>
        <v>0</v>
      </c>
      <c r="H115" s="107">
        <f t="shared" si="13"/>
        <v>0</v>
      </c>
      <c r="I115" s="110"/>
      <c r="J115" s="109"/>
      <c r="K115" s="107">
        <f t="shared" si="14"/>
        <v>0</v>
      </c>
    </row>
    <row r="116" spans="1:11" ht="12.75">
      <c r="A116" s="85"/>
      <c r="B116" s="109"/>
      <c r="C116" s="109"/>
      <c r="D116" s="109"/>
      <c r="E116" s="109"/>
      <c r="F116" s="109"/>
      <c r="G116" s="107">
        <f t="shared" si="12"/>
        <v>0</v>
      </c>
      <c r="H116" s="107">
        <f t="shared" si="13"/>
        <v>0</v>
      </c>
      <c r="I116" s="110"/>
      <c r="J116" s="109"/>
      <c r="K116" s="107">
        <f t="shared" si="14"/>
        <v>0</v>
      </c>
    </row>
    <row r="117" spans="1:11" ht="12.75">
      <c r="A117" s="85"/>
      <c r="B117" s="109"/>
      <c r="C117" s="109"/>
      <c r="D117" s="109"/>
      <c r="E117" s="109"/>
      <c r="F117" s="109"/>
      <c r="G117" s="107">
        <f t="shared" si="12"/>
        <v>0</v>
      </c>
      <c r="H117" s="107">
        <f t="shared" si="13"/>
        <v>0</v>
      </c>
      <c r="I117" s="110"/>
      <c r="J117" s="109"/>
      <c r="K117" s="107">
        <f t="shared" si="14"/>
        <v>0</v>
      </c>
    </row>
    <row r="118" spans="1:11" ht="12.75">
      <c r="A118" s="85"/>
      <c r="B118" s="109"/>
      <c r="C118" s="109"/>
      <c r="D118" s="109"/>
      <c r="E118" s="109"/>
      <c r="F118" s="109"/>
      <c r="G118" s="107">
        <f t="shared" si="12"/>
        <v>0</v>
      </c>
      <c r="H118" s="107">
        <f t="shared" si="13"/>
        <v>0</v>
      </c>
      <c r="I118" s="110"/>
      <c r="J118" s="109"/>
      <c r="K118" s="107">
        <f t="shared" si="14"/>
        <v>0</v>
      </c>
    </row>
    <row r="119" spans="1:11" ht="12.75">
      <c r="A119" s="85"/>
      <c r="B119" s="109"/>
      <c r="C119" s="109"/>
      <c r="D119" s="109"/>
      <c r="E119" s="109"/>
      <c r="F119" s="109"/>
      <c r="G119" s="107">
        <f t="shared" si="12"/>
        <v>0</v>
      </c>
      <c r="H119" s="107">
        <f t="shared" si="13"/>
        <v>0</v>
      </c>
      <c r="I119" s="110"/>
      <c r="J119" s="109"/>
      <c r="K119" s="107">
        <f t="shared" si="14"/>
        <v>0</v>
      </c>
    </row>
    <row r="120" spans="1:11" ht="12.75">
      <c r="A120" s="85"/>
      <c r="B120" s="109"/>
      <c r="C120" s="109"/>
      <c r="D120" s="109"/>
      <c r="E120" s="109"/>
      <c r="F120" s="109"/>
      <c r="G120" s="107">
        <f t="shared" si="12"/>
        <v>0</v>
      </c>
      <c r="H120" s="107">
        <f t="shared" si="13"/>
        <v>0</v>
      </c>
      <c r="I120" s="110"/>
      <c r="J120" s="109"/>
      <c r="K120" s="107">
        <f t="shared" si="14"/>
        <v>0</v>
      </c>
    </row>
    <row r="121" spans="1:11" ht="12.75">
      <c r="A121" s="85"/>
      <c r="B121" s="109"/>
      <c r="C121" s="109"/>
      <c r="D121" s="109"/>
      <c r="E121" s="109"/>
      <c r="F121" s="109"/>
      <c r="G121" s="107">
        <f t="shared" si="12"/>
        <v>0</v>
      </c>
      <c r="H121" s="107">
        <f t="shared" si="13"/>
        <v>0</v>
      </c>
      <c r="I121" s="110"/>
      <c r="J121" s="109"/>
      <c r="K121" s="107">
        <f t="shared" si="14"/>
        <v>0</v>
      </c>
    </row>
    <row r="122" spans="1:11" ht="12.75">
      <c r="A122" s="85"/>
      <c r="B122" s="109"/>
      <c r="C122" s="109"/>
      <c r="D122" s="109"/>
      <c r="E122" s="109"/>
      <c r="F122" s="109"/>
      <c r="G122" s="107">
        <f t="shared" si="12"/>
        <v>0</v>
      </c>
      <c r="H122" s="107">
        <f t="shared" si="13"/>
        <v>0</v>
      </c>
      <c r="I122" s="110"/>
      <c r="J122" s="109"/>
      <c r="K122" s="107">
        <f t="shared" si="14"/>
        <v>0</v>
      </c>
    </row>
    <row r="123" spans="1:11" ht="12.75">
      <c r="A123" s="85"/>
      <c r="B123" s="109"/>
      <c r="C123" s="109"/>
      <c r="D123" s="109"/>
      <c r="E123" s="109"/>
      <c r="F123" s="109"/>
      <c r="G123" s="107">
        <f t="shared" si="12"/>
        <v>0</v>
      </c>
      <c r="H123" s="107">
        <f t="shared" si="13"/>
        <v>0</v>
      </c>
      <c r="I123" s="110"/>
      <c r="J123" s="109"/>
      <c r="K123" s="107">
        <f t="shared" si="14"/>
        <v>0</v>
      </c>
    </row>
    <row r="124" spans="1:11" ht="15">
      <c r="A124" s="111"/>
      <c r="B124" s="112" t="s">
        <v>13</v>
      </c>
      <c r="C124" s="111"/>
      <c r="D124" s="113">
        <f>SUM(D108:D123)</f>
        <v>0</v>
      </c>
      <c r="E124" s="111"/>
      <c r="F124" s="111"/>
      <c r="G124" s="111"/>
      <c r="H124" s="111"/>
      <c r="I124" s="112"/>
      <c r="J124" s="111"/>
      <c r="K124" s="114">
        <f>SUM(K108:K123)</f>
        <v>0</v>
      </c>
    </row>
    <row r="125" ht="13.5" thickBot="1"/>
    <row r="126" spans="1:12" s="155" customFormat="1" ht="16.5" customHeight="1" thickBot="1" thickTop="1">
      <c r="A126" s="160" t="s">
        <v>99</v>
      </c>
      <c r="B126" s="160"/>
      <c r="C126" s="160"/>
      <c r="D126" s="161"/>
      <c r="E126" s="161"/>
      <c r="F126" s="351" t="str">
        <f>'B.1 and B.2 Costs and Revenue'!B13</f>
        <v>Beneficiary 6</v>
      </c>
      <c r="G126" s="352"/>
      <c r="H126" s="352"/>
      <c r="I126" s="352"/>
      <c r="J126" s="352"/>
      <c r="K126" s="353"/>
      <c r="L126" s="159"/>
    </row>
    <row r="127" spans="6:11" ht="13.5" thickTop="1">
      <c r="F127" s="40"/>
      <c r="G127" s="40"/>
      <c r="H127" s="40"/>
      <c r="I127" s="40"/>
      <c r="J127" s="40"/>
      <c r="K127" s="40"/>
    </row>
    <row r="129" spans="1:6" ht="15">
      <c r="A129" s="39" t="s">
        <v>88</v>
      </c>
      <c r="B129" s="39"/>
      <c r="C129" s="162"/>
      <c r="D129" s="163"/>
      <c r="E129" s="162"/>
      <c r="F129" s="162"/>
    </row>
    <row r="130" spans="1:11" ht="12.75">
      <c r="A130" s="103"/>
      <c r="B130" s="103"/>
      <c r="C130" s="103"/>
      <c r="D130" s="103"/>
      <c r="E130" s="103"/>
      <c r="F130" s="103"/>
      <c r="G130" s="103"/>
      <c r="H130" s="103"/>
      <c r="I130" s="104"/>
      <c r="J130" s="103"/>
      <c r="K130" s="103"/>
    </row>
    <row r="131" spans="1:11" ht="38.25">
      <c r="A131" s="355" t="s">
        <v>34</v>
      </c>
      <c r="B131" s="354" t="s">
        <v>1</v>
      </c>
      <c r="C131" s="354" t="s">
        <v>46</v>
      </c>
      <c r="D131" s="102" t="s">
        <v>208</v>
      </c>
      <c r="E131" s="102" t="s">
        <v>47</v>
      </c>
      <c r="F131" s="102" t="s">
        <v>48</v>
      </c>
      <c r="G131" s="354" t="s">
        <v>87</v>
      </c>
      <c r="H131" s="354" t="s">
        <v>49</v>
      </c>
      <c r="I131" s="354" t="s">
        <v>50</v>
      </c>
      <c r="J131" s="354" t="s">
        <v>51</v>
      </c>
      <c r="K131" s="354" t="s">
        <v>52</v>
      </c>
    </row>
    <row r="132" spans="1:11" ht="12.75">
      <c r="A132" s="355"/>
      <c r="B132" s="354"/>
      <c r="C132" s="354"/>
      <c r="D132" s="102"/>
      <c r="E132" s="102" t="s">
        <v>86</v>
      </c>
      <c r="F132" s="102" t="s">
        <v>86</v>
      </c>
      <c r="G132" s="354"/>
      <c r="H132" s="354"/>
      <c r="I132" s="354"/>
      <c r="J132" s="354"/>
      <c r="K132" s="354"/>
    </row>
    <row r="133" spans="1:11" ht="12.75">
      <c r="A133" s="85"/>
      <c r="B133" s="105"/>
      <c r="C133" s="105"/>
      <c r="D133" s="106"/>
      <c r="E133" s="107"/>
      <c r="F133" s="106"/>
      <c r="G133" s="107">
        <f>IF(F133=0,0,E133/F133)</f>
        <v>0</v>
      </c>
      <c r="H133" s="107">
        <f>D133*G133</f>
        <v>0</v>
      </c>
      <c r="I133" s="108"/>
      <c r="J133" s="106"/>
      <c r="K133" s="107">
        <f>IF(J133=0,0,H133/J133)</f>
        <v>0</v>
      </c>
    </row>
    <row r="134" spans="1:11" ht="12.75">
      <c r="A134" s="85"/>
      <c r="B134" s="109"/>
      <c r="C134" s="109"/>
      <c r="D134" s="109"/>
      <c r="E134" s="109"/>
      <c r="F134" s="109"/>
      <c r="G134" s="107">
        <f aca="true" t="shared" si="15" ref="G134:G148">IF(F134=0,0,E134/F134)</f>
        <v>0</v>
      </c>
      <c r="H134" s="107">
        <f aca="true" t="shared" si="16" ref="H134:H148">D134*G134</f>
        <v>0</v>
      </c>
      <c r="I134" s="110"/>
      <c r="J134" s="109"/>
      <c r="K134" s="107">
        <f aca="true" t="shared" si="17" ref="K134:K148">IF(J134=0,0,H134/J134)</f>
        <v>0</v>
      </c>
    </row>
    <row r="135" spans="1:11" ht="12.75">
      <c r="A135" s="85"/>
      <c r="B135" s="109"/>
      <c r="C135" s="109"/>
      <c r="D135" s="109"/>
      <c r="E135" s="109"/>
      <c r="F135" s="109"/>
      <c r="G135" s="107">
        <f t="shared" si="15"/>
        <v>0</v>
      </c>
      <c r="H135" s="107">
        <f t="shared" si="16"/>
        <v>0</v>
      </c>
      <c r="I135" s="110"/>
      <c r="J135" s="109"/>
      <c r="K135" s="107">
        <f t="shared" si="17"/>
        <v>0</v>
      </c>
    </row>
    <row r="136" spans="1:11" ht="12.75">
      <c r="A136" s="85"/>
      <c r="B136" s="109"/>
      <c r="C136" s="109"/>
      <c r="D136" s="109"/>
      <c r="E136" s="109"/>
      <c r="F136" s="109"/>
      <c r="G136" s="107">
        <f t="shared" si="15"/>
        <v>0</v>
      </c>
      <c r="H136" s="107">
        <f t="shared" si="16"/>
        <v>0</v>
      </c>
      <c r="I136" s="110"/>
      <c r="J136" s="109"/>
      <c r="K136" s="107">
        <f t="shared" si="17"/>
        <v>0</v>
      </c>
    </row>
    <row r="137" spans="1:11" ht="12.75">
      <c r="A137" s="85"/>
      <c r="B137" s="109"/>
      <c r="C137" s="109"/>
      <c r="D137" s="109"/>
      <c r="E137" s="109"/>
      <c r="F137" s="109"/>
      <c r="G137" s="107">
        <f t="shared" si="15"/>
        <v>0</v>
      </c>
      <c r="H137" s="107">
        <f t="shared" si="16"/>
        <v>0</v>
      </c>
      <c r="I137" s="110"/>
      <c r="J137" s="109"/>
      <c r="K137" s="107">
        <f t="shared" si="17"/>
        <v>0</v>
      </c>
    </row>
    <row r="138" spans="1:11" ht="12.75">
      <c r="A138" s="85"/>
      <c r="B138" s="109"/>
      <c r="C138" s="109"/>
      <c r="D138" s="109"/>
      <c r="E138" s="109"/>
      <c r="F138" s="109"/>
      <c r="G138" s="107">
        <f t="shared" si="15"/>
        <v>0</v>
      </c>
      <c r="H138" s="107">
        <f t="shared" si="16"/>
        <v>0</v>
      </c>
      <c r="I138" s="110"/>
      <c r="J138" s="109"/>
      <c r="K138" s="107">
        <f t="shared" si="17"/>
        <v>0</v>
      </c>
    </row>
    <row r="139" spans="1:11" ht="12.75">
      <c r="A139" s="85"/>
      <c r="B139" s="109"/>
      <c r="C139" s="109"/>
      <c r="D139" s="109"/>
      <c r="E139" s="109"/>
      <c r="F139" s="109"/>
      <c r="G139" s="107">
        <f t="shared" si="15"/>
        <v>0</v>
      </c>
      <c r="H139" s="107">
        <f t="shared" si="16"/>
        <v>0</v>
      </c>
      <c r="I139" s="110"/>
      <c r="J139" s="109"/>
      <c r="K139" s="107">
        <f t="shared" si="17"/>
        <v>0</v>
      </c>
    </row>
    <row r="140" spans="1:11" ht="12.75">
      <c r="A140" s="85"/>
      <c r="B140" s="109"/>
      <c r="C140" s="109"/>
      <c r="D140" s="109"/>
      <c r="E140" s="109"/>
      <c r="F140" s="109"/>
      <c r="G140" s="107">
        <f t="shared" si="15"/>
        <v>0</v>
      </c>
      <c r="H140" s="107">
        <f t="shared" si="16"/>
        <v>0</v>
      </c>
      <c r="I140" s="110"/>
      <c r="J140" s="109"/>
      <c r="K140" s="107">
        <f t="shared" si="17"/>
        <v>0</v>
      </c>
    </row>
    <row r="141" spans="1:11" ht="12.75">
      <c r="A141" s="85"/>
      <c r="B141" s="109"/>
      <c r="C141" s="109"/>
      <c r="D141" s="109"/>
      <c r="E141" s="109"/>
      <c r="F141" s="109"/>
      <c r="G141" s="107">
        <f t="shared" si="15"/>
        <v>0</v>
      </c>
      <c r="H141" s="107">
        <f t="shared" si="16"/>
        <v>0</v>
      </c>
      <c r="I141" s="110"/>
      <c r="J141" s="109"/>
      <c r="K141" s="107">
        <f t="shared" si="17"/>
        <v>0</v>
      </c>
    </row>
    <row r="142" spans="1:11" ht="12.75">
      <c r="A142" s="85"/>
      <c r="B142" s="109"/>
      <c r="C142" s="109"/>
      <c r="D142" s="109"/>
      <c r="E142" s="109"/>
      <c r="F142" s="109"/>
      <c r="G142" s="107">
        <f t="shared" si="15"/>
        <v>0</v>
      </c>
      <c r="H142" s="107">
        <f t="shared" si="16"/>
        <v>0</v>
      </c>
      <c r="I142" s="110"/>
      <c r="J142" s="109"/>
      <c r="K142" s="107">
        <f t="shared" si="17"/>
        <v>0</v>
      </c>
    </row>
    <row r="143" spans="1:11" ht="12.75">
      <c r="A143" s="85"/>
      <c r="B143" s="109"/>
      <c r="C143" s="109"/>
      <c r="D143" s="109"/>
      <c r="E143" s="109"/>
      <c r="F143" s="109"/>
      <c r="G143" s="107">
        <f t="shared" si="15"/>
        <v>0</v>
      </c>
      <c r="H143" s="107">
        <f t="shared" si="16"/>
        <v>0</v>
      </c>
      <c r="I143" s="110"/>
      <c r="J143" s="109"/>
      <c r="K143" s="107">
        <f t="shared" si="17"/>
        <v>0</v>
      </c>
    </row>
    <row r="144" spans="1:11" ht="12.75">
      <c r="A144" s="85"/>
      <c r="B144" s="109"/>
      <c r="C144" s="109"/>
      <c r="D144" s="109"/>
      <c r="E144" s="109"/>
      <c r="F144" s="109"/>
      <c r="G144" s="107">
        <f t="shared" si="15"/>
        <v>0</v>
      </c>
      <c r="H144" s="107">
        <f t="shared" si="16"/>
        <v>0</v>
      </c>
      <c r="I144" s="110"/>
      <c r="J144" s="109"/>
      <c r="K144" s="107">
        <f t="shared" si="17"/>
        <v>0</v>
      </c>
    </row>
    <row r="145" spans="1:11" ht="12.75">
      <c r="A145" s="85"/>
      <c r="B145" s="109"/>
      <c r="C145" s="109"/>
      <c r="D145" s="109"/>
      <c r="E145" s="109"/>
      <c r="F145" s="109"/>
      <c r="G145" s="107">
        <f t="shared" si="15"/>
        <v>0</v>
      </c>
      <c r="H145" s="107">
        <f t="shared" si="16"/>
        <v>0</v>
      </c>
      <c r="I145" s="110"/>
      <c r="J145" s="109"/>
      <c r="K145" s="107">
        <f t="shared" si="17"/>
        <v>0</v>
      </c>
    </row>
    <row r="146" spans="1:11" ht="12.75">
      <c r="A146" s="85"/>
      <c r="B146" s="109"/>
      <c r="C146" s="109"/>
      <c r="D146" s="109"/>
      <c r="E146" s="109"/>
      <c r="F146" s="109"/>
      <c r="G146" s="107">
        <f t="shared" si="15"/>
        <v>0</v>
      </c>
      <c r="H146" s="107">
        <f t="shared" si="16"/>
        <v>0</v>
      </c>
      <c r="I146" s="110"/>
      <c r="J146" s="109"/>
      <c r="K146" s="107">
        <f t="shared" si="17"/>
        <v>0</v>
      </c>
    </row>
    <row r="147" spans="1:11" ht="12.75">
      <c r="A147" s="85"/>
      <c r="B147" s="109"/>
      <c r="C147" s="109"/>
      <c r="D147" s="109"/>
      <c r="E147" s="109"/>
      <c r="F147" s="109"/>
      <c r="G147" s="107">
        <f t="shared" si="15"/>
        <v>0</v>
      </c>
      <c r="H147" s="107">
        <f t="shared" si="16"/>
        <v>0</v>
      </c>
      <c r="I147" s="110"/>
      <c r="J147" s="109"/>
      <c r="K147" s="107">
        <f t="shared" si="17"/>
        <v>0</v>
      </c>
    </row>
    <row r="148" spans="1:11" ht="12.75">
      <c r="A148" s="85"/>
      <c r="B148" s="109"/>
      <c r="C148" s="109"/>
      <c r="D148" s="109"/>
      <c r="E148" s="109"/>
      <c r="F148" s="109"/>
      <c r="G148" s="107">
        <f t="shared" si="15"/>
        <v>0</v>
      </c>
      <c r="H148" s="107">
        <f t="shared" si="16"/>
        <v>0</v>
      </c>
      <c r="I148" s="110"/>
      <c r="J148" s="109"/>
      <c r="K148" s="107">
        <f t="shared" si="17"/>
        <v>0</v>
      </c>
    </row>
    <row r="149" spans="1:11" ht="15">
      <c r="A149" s="111"/>
      <c r="B149" s="112" t="s">
        <v>13</v>
      </c>
      <c r="C149" s="111"/>
      <c r="D149" s="113">
        <f>SUM(D133:D148)</f>
        <v>0</v>
      </c>
      <c r="E149" s="111"/>
      <c r="F149" s="111"/>
      <c r="G149" s="111"/>
      <c r="H149" s="111"/>
      <c r="I149" s="112"/>
      <c r="J149" s="111"/>
      <c r="K149" s="114">
        <f>SUM(K133:K148)</f>
        <v>0</v>
      </c>
    </row>
    <row r="150" ht="13.5" thickBot="1"/>
    <row r="151" spans="1:12" s="155" customFormat="1" ht="16.5" customHeight="1" thickBot="1" thickTop="1">
      <c r="A151" s="160" t="s">
        <v>100</v>
      </c>
      <c r="B151" s="160"/>
      <c r="C151" s="160"/>
      <c r="D151" s="161"/>
      <c r="E151" s="161"/>
      <c r="F151" s="351" t="str">
        <f>'B.1 and B.2 Costs and Revenue'!B14</f>
        <v>Beneficiary 7</v>
      </c>
      <c r="G151" s="352"/>
      <c r="H151" s="352"/>
      <c r="I151" s="352"/>
      <c r="J151" s="352"/>
      <c r="K151" s="353"/>
      <c r="L151" s="159"/>
    </row>
    <row r="152" spans="6:11" ht="13.5" thickTop="1">
      <c r="F152" s="40"/>
      <c r="G152" s="40"/>
      <c r="H152" s="40"/>
      <c r="I152" s="40"/>
      <c r="J152" s="40"/>
      <c r="K152" s="40"/>
    </row>
    <row r="154" spans="1:6" ht="15">
      <c r="A154" s="39" t="s">
        <v>88</v>
      </c>
      <c r="B154" s="39"/>
      <c r="C154" s="162"/>
      <c r="D154" s="163"/>
      <c r="E154" s="162"/>
      <c r="F154" s="162"/>
    </row>
    <row r="155" spans="1:11" ht="12.75">
      <c r="A155" s="103"/>
      <c r="B155" s="103"/>
      <c r="C155" s="103"/>
      <c r="D155" s="103"/>
      <c r="E155" s="103"/>
      <c r="F155" s="103"/>
      <c r="G155" s="103"/>
      <c r="H155" s="103"/>
      <c r="I155" s="104"/>
      <c r="J155" s="103"/>
      <c r="K155" s="103"/>
    </row>
    <row r="156" spans="1:11" ht="38.25">
      <c r="A156" s="355" t="s">
        <v>34</v>
      </c>
      <c r="B156" s="354" t="s">
        <v>1</v>
      </c>
      <c r="C156" s="354" t="s">
        <v>46</v>
      </c>
      <c r="D156" s="102" t="s">
        <v>208</v>
      </c>
      <c r="E156" s="102" t="s">
        <v>47</v>
      </c>
      <c r="F156" s="102" t="s">
        <v>48</v>
      </c>
      <c r="G156" s="354" t="s">
        <v>87</v>
      </c>
      <c r="H156" s="354" t="s">
        <v>49</v>
      </c>
      <c r="I156" s="354" t="s">
        <v>50</v>
      </c>
      <c r="J156" s="354" t="s">
        <v>51</v>
      </c>
      <c r="K156" s="354" t="s">
        <v>52</v>
      </c>
    </row>
    <row r="157" spans="1:11" ht="12.75">
      <c r="A157" s="355"/>
      <c r="B157" s="354"/>
      <c r="C157" s="354"/>
      <c r="D157" s="102"/>
      <c r="E157" s="102" t="s">
        <v>86</v>
      </c>
      <c r="F157" s="102" t="s">
        <v>86</v>
      </c>
      <c r="G157" s="354"/>
      <c r="H157" s="354"/>
      <c r="I157" s="354"/>
      <c r="J157" s="354"/>
      <c r="K157" s="354"/>
    </row>
    <row r="158" spans="1:11" ht="12.75">
      <c r="A158" s="85"/>
      <c r="B158" s="105"/>
      <c r="C158" s="105"/>
      <c r="D158" s="106"/>
      <c r="E158" s="107"/>
      <c r="F158" s="106"/>
      <c r="G158" s="107">
        <f>IF(F158=0,0,E158/F158)</f>
        <v>0</v>
      </c>
      <c r="H158" s="107">
        <f>D158*G158</f>
        <v>0</v>
      </c>
      <c r="I158" s="108"/>
      <c r="J158" s="106"/>
      <c r="K158" s="107">
        <f>IF(J158=0,0,H158/J158)</f>
        <v>0</v>
      </c>
    </row>
    <row r="159" spans="1:11" ht="12.75">
      <c r="A159" s="85"/>
      <c r="B159" s="109"/>
      <c r="C159" s="109"/>
      <c r="D159" s="109"/>
      <c r="E159" s="109"/>
      <c r="F159" s="109"/>
      <c r="G159" s="107">
        <f aca="true" t="shared" si="18" ref="G159:G173">IF(F159=0,0,E159/F159)</f>
        <v>0</v>
      </c>
      <c r="H159" s="107">
        <f aca="true" t="shared" si="19" ref="H159:H173">D159*G159</f>
        <v>0</v>
      </c>
      <c r="I159" s="110"/>
      <c r="J159" s="109"/>
      <c r="K159" s="107">
        <f aca="true" t="shared" si="20" ref="K159:K173">IF(J159=0,0,H159/J159)</f>
        <v>0</v>
      </c>
    </row>
    <row r="160" spans="1:11" ht="12.75">
      <c r="A160" s="85"/>
      <c r="B160" s="109"/>
      <c r="C160" s="109"/>
      <c r="D160" s="109"/>
      <c r="E160" s="109"/>
      <c r="F160" s="109"/>
      <c r="G160" s="107">
        <f t="shared" si="18"/>
        <v>0</v>
      </c>
      <c r="H160" s="107">
        <f t="shared" si="19"/>
        <v>0</v>
      </c>
      <c r="I160" s="110"/>
      <c r="J160" s="109"/>
      <c r="K160" s="107">
        <f t="shared" si="20"/>
        <v>0</v>
      </c>
    </row>
    <row r="161" spans="1:11" ht="12.75">
      <c r="A161" s="85"/>
      <c r="B161" s="109"/>
      <c r="C161" s="109"/>
      <c r="D161" s="109"/>
      <c r="E161" s="109"/>
      <c r="F161" s="109"/>
      <c r="G161" s="107">
        <f t="shared" si="18"/>
        <v>0</v>
      </c>
      <c r="H161" s="107">
        <f t="shared" si="19"/>
        <v>0</v>
      </c>
      <c r="I161" s="110"/>
      <c r="J161" s="109"/>
      <c r="K161" s="107">
        <f t="shared" si="20"/>
        <v>0</v>
      </c>
    </row>
    <row r="162" spans="1:11" ht="12.75">
      <c r="A162" s="85"/>
      <c r="B162" s="109"/>
      <c r="C162" s="109"/>
      <c r="D162" s="109"/>
      <c r="E162" s="109"/>
      <c r="F162" s="109"/>
      <c r="G162" s="107">
        <f t="shared" si="18"/>
        <v>0</v>
      </c>
      <c r="H162" s="107">
        <f t="shared" si="19"/>
        <v>0</v>
      </c>
      <c r="I162" s="110"/>
      <c r="J162" s="109"/>
      <c r="K162" s="107">
        <f t="shared" si="20"/>
        <v>0</v>
      </c>
    </row>
    <row r="163" spans="1:11" ht="12.75">
      <c r="A163" s="85"/>
      <c r="B163" s="109"/>
      <c r="C163" s="109"/>
      <c r="D163" s="109"/>
      <c r="E163" s="109"/>
      <c r="F163" s="109"/>
      <c r="G163" s="107">
        <f t="shared" si="18"/>
        <v>0</v>
      </c>
      <c r="H163" s="107">
        <f t="shared" si="19"/>
        <v>0</v>
      </c>
      <c r="I163" s="110"/>
      <c r="J163" s="109"/>
      <c r="K163" s="107">
        <f t="shared" si="20"/>
        <v>0</v>
      </c>
    </row>
    <row r="164" spans="1:11" ht="12.75">
      <c r="A164" s="85"/>
      <c r="B164" s="109"/>
      <c r="C164" s="109"/>
      <c r="D164" s="109"/>
      <c r="E164" s="109"/>
      <c r="F164" s="109"/>
      <c r="G164" s="107">
        <f t="shared" si="18"/>
        <v>0</v>
      </c>
      <c r="H164" s="107">
        <f t="shared" si="19"/>
        <v>0</v>
      </c>
      <c r="I164" s="110"/>
      <c r="J164" s="109"/>
      <c r="K164" s="107">
        <f t="shared" si="20"/>
        <v>0</v>
      </c>
    </row>
    <row r="165" spans="1:11" ht="12.75">
      <c r="A165" s="85"/>
      <c r="B165" s="109"/>
      <c r="C165" s="109"/>
      <c r="D165" s="109"/>
      <c r="E165" s="109"/>
      <c r="F165" s="109"/>
      <c r="G165" s="107">
        <f t="shared" si="18"/>
        <v>0</v>
      </c>
      <c r="H165" s="107">
        <f t="shared" si="19"/>
        <v>0</v>
      </c>
      <c r="I165" s="110"/>
      <c r="J165" s="109"/>
      <c r="K165" s="107">
        <f t="shared" si="20"/>
        <v>0</v>
      </c>
    </row>
    <row r="166" spans="1:11" ht="12.75">
      <c r="A166" s="85"/>
      <c r="B166" s="109"/>
      <c r="C166" s="109"/>
      <c r="D166" s="109"/>
      <c r="E166" s="109"/>
      <c r="F166" s="109"/>
      <c r="G166" s="107">
        <f t="shared" si="18"/>
        <v>0</v>
      </c>
      <c r="H166" s="107">
        <f t="shared" si="19"/>
        <v>0</v>
      </c>
      <c r="I166" s="110"/>
      <c r="J166" s="109"/>
      <c r="K166" s="107">
        <f t="shared" si="20"/>
        <v>0</v>
      </c>
    </row>
    <row r="167" spans="1:11" ht="12.75">
      <c r="A167" s="85"/>
      <c r="B167" s="109"/>
      <c r="C167" s="109"/>
      <c r="D167" s="109"/>
      <c r="E167" s="109"/>
      <c r="F167" s="109"/>
      <c r="G167" s="107">
        <f t="shared" si="18"/>
        <v>0</v>
      </c>
      <c r="H167" s="107">
        <f t="shared" si="19"/>
        <v>0</v>
      </c>
      <c r="I167" s="110"/>
      <c r="J167" s="109"/>
      <c r="K167" s="107">
        <f t="shared" si="20"/>
        <v>0</v>
      </c>
    </row>
    <row r="168" spans="1:11" ht="12.75">
      <c r="A168" s="85"/>
      <c r="B168" s="109"/>
      <c r="C168" s="109"/>
      <c r="D168" s="109"/>
      <c r="E168" s="109"/>
      <c r="F168" s="109"/>
      <c r="G168" s="107">
        <f t="shared" si="18"/>
        <v>0</v>
      </c>
      <c r="H168" s="107">
        <f t="shared" si="19"/>
        <v>0</v>
      </c>
      <c r="I168" s="110"/>
      <c r="J168" s="109"/>
      <c r="K168" s="107">
        <f t="shared" si="20"/>
        <v>0</v>
      </c>
    </row>
    <row r="169" spans="1:11" ht="12.75">
      <c r="A169" s="85"/>
      <c r="B169" s="109"/>
      <c r="C169" s="109"/>
      <c r="D169" s="109"/>
      <c r="E169" s="109"/>
      <c r="F169" s="109"/>
      <c r="G169" s="107">
        <f t="shared" si="18"/>
        <v>0</v>
      </c>
      <c r="H169" s="107">
        <f t="shared" si="19"/>
        <v>0</v>
      </c>
      <c r="I169" s="110"/>
      <c r="J169" s="109"/>
      <c r="K169" s="107">
        <f t="shared" si="20"/>
        <v>0</v>
      </c>
    </row>
    <row r="170" spans="1:11" ht="12.75">
      <c r="A170" s="85"/>
      <c r="B170" s="109"/>
      <c r="C170" s="109"/>
      <c r="D170" s="109"/>
      <c r="E170" s="109"/>
      <c r="F170" s="109"/>
      <c r="G170" s="107">
        <f t="shared" si="18"/>
        <v>0</v>
      </c>
      <c r="H170" s="107">
        <f t="shared" si="19"/>
        <v>0</v>
      </c>
      <c r="I170" s="110"/>
      <c r="J170" s="109"/>
      <c r="K170" s="107">
        <f t="shared" si="20"/>
        <v>0</v>
      </c>
    </row>
    <row r="171" spans="1:11" ht="12.75">
      <c r="A171" s="85"/>
      <c r="B171" s="109"/>
      <c r="C171" s="109"/>
      <c r="D171" s="109"/>
      <c r="E171" s="109"/>
      <c r="F171" s="109"/>
      <c r="G171" s="107">
        <f t="shared" si="18"/>
        <v>0</v>
      </c>
      <c r="H171" s="107">
        <f t="shared" si="19"/>
        <v>0</v>
      </c>
      <c r="I171" s="110"/>
      <c r="J171" s="109"/>
      <c r="K171" s="107">
        <f t="shared" si="20"/>
        <v>0</v>
      </c>
    </row>
    <row r="172" spans="1:11" ht="12.75">
      <c r="A172" s="85"/>
      <c r="B172" s="109"/>
      <c r="C172" s="109"/>
      <c r="D172" s="109"/>
      <c r="E172" s="109"/>
      <c r="F172" s="109"/>
      <c r="G172" s="107">
        <f t="shared" si="18"/>
        <v>0</v>
      </c>
      <c r="H172" s="107">
        <f t="shared" si="19"/>
        <v>0</v>
      </c>
      <c r="I172" s="110"/>
      <c r="J172" s="109"/>
      <c r="K172" s="107">
        <f t="shared" si="20"/>
        <v>0</v>
      </c>
    </row>
    <row r="173" spans="1:11" ht="12.75">
      <c r="A173" s="85"/>
      <c r="B173" s="109"/>
      <c r="C173" s="109"/>
      <c r="D173" s="109"/>
      <c r="E173" s="109"/>
      <c r="F173" s="109"/>
      <c r="G173" s="107">
        <f t="shared" si="18"/>
        <v>0</v>
      </c>
      <c r="H173" s="107">
        <f t="shared" si="19"/>
        <v>0</v>
      </c>
      <c r="I173" s="110"/>
      <c r="J173" s="109"/>
      <c r="K173" s="107">
        <f t="shared" si="20"/>
        <v>0</v>
      </c>
    </row>
    <row r="174" spans="1:11" ht="15">
      <c r="A174" s="111"/>
      <c r="B174" s="112" t="s">
        <v>13</v>
      </c>
      <c r="C174" s="111"/>
      <c r="D174" s="113">
        <f>SUM(D158:D173)</f>
        <v>0</v>
      </c>
      <c r="E174" s="111"/>
      <c r="F174" s="111"/>
      <c r="G174" s="111"/>
      <c r="H174" s="111"/>
      <c r="I174" s="112"/>
      <c r="J174" s="111"/>
      <c r="K174" s="114">
        <f>SUM(K158:K173)</f>
        <v>0</v>
      </c>
    </row>
    <row r="175" ht="13.5" thickBot="1"/>
    <row r="176" spans="1:12" s="155" customFormat="1" ht="16.5" customHeight="1" thickBot="1" thickTop="1">
      <c r="A176" s="160" t="s">
        <v>101</v>
      </c>
      <c r="B176" s="160"/>
      <c r="C176" s="160"/>
      <c r="D176" s="161"/>
      <c r="E176" s="161"/>
      <c r="F176" s="351" t="str">
        <f>'B.1 and B.2 Costs and Revenue'!B15</f>
        <v>Beneficiary 8</v>
      </c>
      <c r="G176" s="352"/>
      <c r="H176" s="352"/>
      <c r="I176" s="352"/>
      <c r="J176" s="352"/>
      <c r="K176" s="353"/>
      <c r="L176" s="159"/>
    </row>
    <row r="177" spans="6:11" ht="13.5" thickTop="1">
      <c r="F177" s="40"/>
      <c r="G177" s="40"/>
      <c r="H177" s="40"/>
      <c r="I177" s="40"/>
      <c r="J177" s="40"/>
      <c r="K177" s="40"/>
    </row>
    <row r="179" spans="1:6" ht="15">
      <c r="A179" s="39" t="s">
        <v>88</v>
      </c>
      <c r="B179" s="39"/>
      <c r="C179" s="162"/>
      <c r="D179" s="163"/>
      <c r="E179" s="162"/>
      <c r="F179" s="162"/>
    </row>
    <row r="180" spans="1:11" ht="12.75">
      <c r="A180" s="103"/>
      <c r="B180" s="103"/>
      <c r="C180" s="103"/>
      <c r="D180" s="103"/>
      <c r="E180" s="103"/>
      <c r="F180" s="103"/>
      <c r="G180" s="103"/>
      <c r="H180" s="103"/>
      <c r="I180" s="104"/>
      <c r="J180" s="103"/>
      <c r="K180" s="103"/>
    </row>
    <row r="181" spans="1:11" ht="38.25">
      <c r="A181" s="355" t="s">
        <v>34</v>
      </c>
      <c r="B181" s="354" t="s">
        <v>1</v>
      </c>
      <c r="C181" s="354" t="s">
        <v>46</v>
      </c>
      <c r="D181" s="102" t="s">
        <v>208</v>
      </c>
      <c r="E181" s="102" t="s">
        <v>47</v>
      </c>
      <c r="F181" s="102" t="s">
        <v>48</v>
      </c>
      <c r="G181" s="354" t="s">
        <v>87</v>
      </c>
      <c r="H181" s="354" t="s">
        <v>49</v>
      </c>
      <c r="I181" s="354" t="s">
        <v>50</v>
      </c>
      <c r="J181" s="354" t="s">
        <v>51</v>
      </c>
      <c r="K181" s="354" t="s">
        <v>52</v>
      </c>
    </row>
    <row r="182" spans="1:11" ht="12.75">
      <c r="A182" s="355"/>
      <c r="B182" s="354"/>
      <c r="C182" s="354"/>
      <c r="D182" s="102"/>
      <c r="E182" s="102" t="s">
        <v>86</v>
      </c>
      <c r="F182" s="102" t="s">
        <v>86</v>
      </c>
      <c r="G182" s="354"/>
      <c r="H182" s="354"/>
      <c r="I182" s="354"/>
      <c r="J182" s="354"/>
      <c r="K182" s="354"/>
    </row>
    <row r="183" spans="1:11" ht="12.75">
      <c r="A183" s="85"/>
      <c r="B183" s="105"/>
      <c r="C183" s="105"/>
      <c r="D183" s="106"/>
      <c r="E183" s="107"/>
      <c r="F183" s="106"/>
      <c r="G183" s="107">
        <f>IF(F183=0,0,E183/F183)</f>
        <v>0</v>
      </c>
      <c r="H183" s="107">
        <f>D183*G183</f>
        <v>0</v>
      </c>
      <c r="I183" s="108"/>
      <c r="J183" s="106"/>
      <c r="K183" s="107">
        <f>IF(J183=0,0,H183/J183)</f>
        <v>0</v>
      </c>
    </row>
    <row r="184" spans="1:11" ht="12.75">
      <c r="A184" s="85"/>
      <c r="B184" s="109"/>
      <c r="C184" s="109"/>
      <c r="D184" s="109"/>
      <c r="E184" s="109"/>
      <c r="F184" s="109"/>
      <c r="G184" s="107">
        <f aca="true" t="shared" si="21" ref="G184:G198">IF(F184=0,0,E184/F184)</f>
        <v>0</v>
      </c>
      <c r="H184" s="107">
        <f aca="true" t="shared" si="22" ref="H184:H198">D184*G184</f>
        <v>0</v>
      </c>
      <c r="I184" s="110"/>
      <c r="J184" s="109"/>
      <c r="K184" s="107">
        <f aca="true" t="shared" si="23" ref="K184:K198">IF(J184=0,0,H184/J184)</f>
        <v>0</v>
      </c>
    </row>
    <row r="185" spans="1:11" ht="12.75">
      <c r="A185" s="85"/>
      <c r="B185" s="109"/>
      <c r="C185" s="109"/>
      <c r="D185" s="109"/>
      <c r="E185" s="109"/>
      <c r="F185" s="109"/>
      <c r="G185" s="107">
        <f t="shared" si="21"/>
        <v>0</v>
      </c>
      <c r="H185" s="107">
        <f t="shared" si="22"/>
        <v>0</v>
      </c>
      <c r="I185" s="110"/>
      <c r="J185" s="109"/>
      <c r="K185" s="107">
        <f t="shared" si="23"/>
        <v>0</v>
      </c>
    </row>
    <row r="186" spans="1:11" ht="12.75">
      <c r="A186" s="85"/>
      <c r="B186" s="109"/>
      <c r="C186" s="109"/>
      <c r="D186" s="109"/>
      <c r="E186" s="109"/>
      <c r="F186" s="109"/>
      <c r="G186" s="107">
        <f t="shared" si="21"/>
        <v>0</v>
      </c>
      <c r="H186" s="107">
        <f t="shared" si="22"/>
        <v>0</v>
      </c>
      <c r="I186" s="110"/>
      <c r="J186" s="109"/>
      <c r="K186" s="107">
        <f t="shared" si="23"/>
        <v>0</v>
      </c>
    </row>
    <row r="187" spans="1:11" ht="12.75">
      <c r="A187" s="85"/>
      <c r="B187" s="109"/>
      <c r="C187" s="109"/>
      <c r="D187" s="109"/>
      <c r="E187" s="109"/>
      <c r="F187" s="109"/>
      <c r="G187" s="107">
        <f t="shared" si="21"/>
        <v>0</v>
      </c>
      <c r="H187" s="107">
        <f t="shared" si="22"/>
        <v>0</v>
      </c>
      <c r="I187" s="110"/>
      <c r="J187" s="109"/>
      <c r="K187" s="107">
        <f t="shared" si="23"/>
        <v>0</v>
      </c>
    </row>
    <row r="188" spans="1:11" ht="12.75">
      <c r="A188" s="85"/>
      <c r="B188" s="109"/>
      <c r="C188" s="109"/>
      <c r="D188" s="109"/>
      <c r="E188" s="109"/>
      <c r="F188" s="109"/>
      <c r="G188" s="107">
        <f t="shared" si="21"/>
        <v>0</v>
      </c>
      <c r="H188" s="107">
        <f t="shared" si="22"/>
        <v>0</v>
      </c>
      <c r="I188" s="110"/>
      <c r="J188" s="109"/>
      <c r="K188" s="107">
        <f t="shared" si="23"/>
        <v>0</v>
      </c>
    </row>
    <row r="189" spans="1:11" ht="12.75">
      <c r="A189" s="85"/>
      <c r="B189" s="109"/>
      <c r="C189" s="109"/>
      <c r="D189" s="109"/>
      <c r="E189" s="109"/>
      <c r="F189" s="109"/>
      <c r="G189" s="107">
        <f t="shared" si="21"/>
        <v>0</v>
      </c>
      <c r="H189" s="107">
        <f t="shared" si="22"/>
        <v>0</v>
      </c>
      <c r="I189" s="110"/>
      <c r="J189" s="109"/>
      <c r="K189" s="107">
        <f t="shared" si="23"/>
        <v>0</v>
      </c>
    </row>
    <row r="190" spans="1:11" ht="12.75">
      <c r="A190" s="85"/>
      <c r="B190" s="109"/>
      <c r="C190" s="109"/>
      <c r="D190" s="109"/>
      <c r="E190" s="109"/>
      <c r="F190" s="109"/>
      <c r="G190" s="107">
        <f t="shared" si="21"/>
        <v>0</v>
      </c>
      <c r="H190" s="107">
        <f t="shared" si="22"/>
        <v>0</v>
      </c>
      <c r="I190" s="110"/>
      <c r="J190" s="109"/>
      <c r="K190" s="107">
        <f t="shared" si="23"/>
        <v>0</v>
      </c>
    </row>
    <row r="191" spans="1:11" ht="12.75">
      <c r="A191" s="85"/>
      <c r="B191" s="109"/>
      <c r="C191" s="109"/>
      <c r="D191" s="109"/>
      <c r="E191" s="109"/>
      <c r="F191" s="109"/>
      <c r="G191" s="107">
        <f t="shared" si="21"/>
        <v>0</v>
      </c>
      <c r="H191" s="107">
        <f t="shared" si="22"/>
        <v>0</v>
      </c>
      <c r="I191" s="110"/>
      <c r="J191" s="109"/>
      <c r="K191" s="107">
        <f t="shared" si="23"/>
        <v>0</v>
      </c>
    </row>
    <row r="192" spans="1:11" ht="12.75">
      <c r="A192" s="85"/>
      <c r="B192" s="109"/>
      <c r="C192" s="109"/>
      <c r="D192" s="109"/>
      <c r="E192" s="109"/>
      <c r="F192" s="109"/>
      <c r="G192" s="107">
        <f t="shared" si="21"/>
        <v>0</v>
      </c>
      <c r="H192" s="107">
        <f t="shared" si="22"/>
        <v>0</v>
      </c>
      <c r="I192" s="110"/>
      <c r="J192" s="109"/>
      <c r="K192" s="107">
        <f t="shared" si="23"/>
        <v>0</v>
      </c>
    </row>
    <row r="193" spans="1:11" ht="12.75">
      <c r="A193" s="85"/>
      <c r="B193" s="109"/>
      <c r="C193" s="109"/>
      <c r="D193" s="109"/>
      <c r="E193" s="109"/>
      <c r="F193" s="109"/>
      <c r="G193" s="107">
        <f t="shared" si="21"/>
        <v>0</v>
      </c>
      <c r="H193" s="107">
        <f t="shared" si="22"/>
        <v>0</v>
      </c>
      <c r="I193" s="110"/>
      <c r="J193" s="109"/>
      <c r="K193" s="107">
        <f t="shared" si="23"/>
        <v>0</v>
      </c>
    </row>
    <row r="194" spans="1:11" ht="12.75">
      <c r="A194" s="85"/>
      <c r="B194" s="109"/>
      <c r="C194" s="109"/>
      <c r="D194" s="109"/>
      <c r="E194" s="109"/>
      <c r="F194" s="109"/>
      <c r="G194" s="107">
        <f t="shared" si="21"/>
        <v>0</v>
      </c>
      <c r="H194" s="107">
        <f t="shared" si="22"/>
        <v>0</v>
      </c>
      <c r="I194" s="110"/>
      <c r="J194" s="109"/>
      <c r="K194" s="107">
        <f t="shared" si="23"/>
        <v>0</v>
      </c>
    </row>
    <row r="195" spans="1:11" ht="12.75">
      <c r="A195" s="85"/>
      <c r="B195" s="109"/>
      <c r="C195" s="109"/>
      <c r="D195" s="109"/>
      <c r="E195" s="109"/>
      <c r="F195" s="109"/>
      <c r="G195" s="107">
        <f t="shared" si="21"/>
        <v>0</v>
      </c>
      <c r="H195" s="107">
        <f t="shared" si="22"/>
        <v>0</v>
      </c>
      <c r="I195" s="110"/>
      <c r="J195" s="109"/>
      <c r="K195" s="107">
        <f t="shared" si="23"/>
        <v>0</v>
      </c>
    </row>
    <row r="196" spans="1:11" ht="12.75">
      <c r="A196" s="85"/>
      <c r="B196" s="109"/>
      <c r="C196" s="109"/>
      <c r="D196" s="109"/>
      <c r="E196" s="109"/>
      <c r="F196" s="109"/>
      <c r="G196" s="107">
        <f t="shared" si="21"/>
        <v>0</v>
      </c>
      <c r="H196" s="107">
        <f t="shared" si="22"/>
        <v>0</v>
      </c>
      <c r="I196" s="110"/>
      <c r="J196" s="109"/>
      <c r="K196" s="107">
        <f t="shared" si="23"/>
        <v>0</v>
      </c>
    </row>
    <row r="197" spans="1:11" ht="12.75">
      <c r="A197" s="85"/>
      <c r="B197" s="109"/>
      <c r="C197" s="109"/>
      <c r="D197" s="109"/>
      <c r="E197" s="109"/>
      <c r="F197" s="109"/>
      <c r="G197" s="107">
        <f t="shared" si="21"/>
        <v>0</v>
      </c>
      <c r="H197" s="107">
        <f t="shared" si="22"/>
        <v>0</v>
      </c>
      <c r="I197" s="110"/>
      <c r="J197" s="109"/>
      <c r="K197" s="107">
        <f t="shared" si="23"/>
        <v>0</v>
      </c>
    </row>
    <row r="198" spans="1:11" ht="12.75">
      <c r="A198" s="85"/>
      <c r="B198" s="109"/>
      <c r="C198" s="109"/>
      <c r="D198" s="109"/>
      <c r="E198" s="109"/>
      <c r="F198" s="109"/>
      <c r="G198" s="107">
        <f t="shared" si="21"/>
        <v>0</v>
      </c>
      <c r="H198" s="107">
        <f t="shared" si="22"/>
        <v>0</v>
      </c>
      <c r="I198" s="110"/>
      <c r="J198" s="109"/>
      <c r="K198" s="107">
        <f t="shared" si="23"/>
        <v>0</v>
      </c>
    </row>
    <row r="199" spans="1:11" ht="15">
      <c r="A199" s="111"/>
      <c r="B199" s="112" t="s">
        <v>13</v>
      </c>
      <c r="C199" s="111"/>
      <c r="D199" s="113">
        <f>SUM(D183:D198)</f>
        <v>0</v>
      </c>
      <c r="E199" s="111"/>
      <c r="F199" s="111"/>
      <c r="G199" s="111"/>
      <c r="H199" s="111"/>
      <c r="I199" s="112"/>
      <c r="J199" s="111"/>
      <c r="K199" s="114">
        <f>SUM(K183:K198)</f>
        <v>0</v>
      </c>
    </row>
    <row r="200" ht="13.5" thickBot="1"/>
    <row r="201" spans="1:12" s="155" customFormat="1" ht="16.5" customHeight="1" thickBot="1" thickTop="1">
      <c r="A201" s="160" t="s">
        <v>102</v>
      </c>
      <c r="B201" s="160"/>
      <c r="C201" s="160"/>
      <c r="D201" s="161"/>
      <c r="E201" s="161"/>
      <c r="F201" s="351" t="str">
        <f>'B.1 and B.2 Costs and Revenue'!B16</f>
        <v>Beneficiary 9</v>
      </c>
      <c r="G201" s="352"/>
      <c r="H201" s="352"/>
      <c r="I201" s="352"/>
      <c r="J201" s="352"/>
      <c r="K201" s="353"/>
      <c r="L201" s="159"/>
    </row>
    <row r="202" spans="6:11" ht="13.5" thickTop="1">
      <c r="F202" s="40"/>
      <c r="G202" s="40"/>
      <c r="H202" s="40"/>
      <c r="I202" s="40"/>
      <c r="J202" s="40"/>
      <c r="K202" s="40"/>
    </row>
    <row r="204" spans="1:6" ht="15">
      <c r="A204" s="39" t="s">
        <v>88</v>
      </c>
      <c r="B204" s="39"/>
      <c r="C204" s="162"/>
      <c r="D204" s="163"/>
      <c r="E204" s="162"/>
      <c r="F204" s="162"/>
    </row>
    <row r="205" spans="1:11" ht="12.75">
      <c r="A205" s="103"/>
      <c r="B205" s="103"/>
      <c r="C205" s="103"/>
      <c r="D205" s="103"/>
      <c r="E205" s="103"/>
      <c r="F205" s="103"/>
      <c r="G205" s="103"/>
      <c r="H205" s="103"/>
      <c r="I205" s="104"/>
      <c r="J205" s="103"/>
      <c r="K205" s="103"/>
    </row>
    <row r="206" spans="1:11" ht="38.25">
      <c r="A206" s="355" t="s">
        <v>34</v>
      </c>
      <c r="B206" s="354" t="s">
        <v>1</v>
      </c>
      <c r="C206" s="354" t="s">
        <v>46</v>
      </c>
      <c r="D206" s="102" t="s">
        <v>208</v>
      </c>
      <c r="E206" s="102" t="s">
        <v>47</v>
      </c>
      <c r="F206" s="102" t="s">
        <v>48</v>
      </c>
      <c r="G206" s="354" t="s">
        <v>87</v>
      </c>
      <c r="H206" s="354" t="s">
        <v>49</v>
      </c>
      <c r="I206" s="354" t="s">
        <v>50</v>
      </c>
      <c r="J206" s="354" t="s">
        <v>51</v>
      </c>
      <c r="K206" s="354" t="s">
        <v>52</v>
      </c>
    </row>
    <row r="207" spans="1:11" ht="12.75">
      <c r="A207" s="355"/>
      <c r="B207" s="354"/>
      <c r="C207" s="354"/>
      <c r="D207" s="102"/>
      <c r="E207" s="102" t="s">
        <v>86</v>
      </c>
      <c r="F207" s="102" t="s">
        <v>86</v>
      </c>
      <c r="G207" s="354"/>
      <c r="H207" s="354"/>
      <c r="I207" s="354"/>
      <c r="J207" s="354"/>
      <c r="K207" s="354"/>
    </row>
    <row r="208" spans="1:11" ht="12.75">
      <c r="A208" s="85"/>
      <c r="B208" s="105"/>
      <c r="C208" s="105"/>
      <c r="D208" s="106"/>
      <c r="E208" s="107"/>
      <c r="F208" s="106"/>
      <c r="G208" s="107">
        <f>IF(F208=0,0,E208/F208)</f>
        <v>0</v>
      </c>
      <c r="H208" s="107">
        <f>D208*G208</f>
        <v>0</v>
      </c>
      <c r="I208" s="108"/>
      <c r="J208" s="106"/>
      <c r="K208" s="107">
        <f>IF(J208=0,0,H208/J208)</f>
        <v>0</v>
      </c>
    </row>
    <row r="209" spans="1:11" ht="12.75">
      <c r="A209" s="85"/>
      <c r="B209" s="109"/>
      <c r="C209" s="109"/>
      <c r="D209" s="109"/>
      <c r="E209" s="109"/>
      <c r="F209" s="109"/>
      <c r="G209" s="107">
        <f aca="true" t="shared" si="24" ref="G209:G223">IF(F209=0,0,E209/F209)</f>
        <v>0</v>
      </c>
      <c r="H209" s="107">
        <f aca="true" t="shared" si="25" ref="H209:H223">D209*G209</f>
        <v>0</v>
      </c>
      <c r="I209" s="110"/>
      <c r="J209" s="109"/>
      <c r="K209" s="107">
        <f aca="true" t="shared" si="26" ref="K209:K223">IF(J209=0,0,H209/J209)</f>
        <v>0</v>
      </c>
    </row>
    <row r="210" spans="1:11" ht="12.75">
      <c r="A210" s="85"/>
      <c r="B210" s="109"/>
      <c r="C210" s="109"/>
      <c r="D210" s="109"/>
      <c r="E210" s="109"/>
      <c r="F210" s="109"/>
      <c r="G210" s="107">
        <f t="shared" si="24"/>
        <v>0</v>
      </c>
      <c r="H210" s="107">
        <f t="shared" si="25"/>
        <v>0</v>
      </c>
      <c r="I210" s="110"/>
      <c r="J210" s="109"/>
      <c r="K210" s="107">
        <f t="shared" si="26"/>
        <v>0</v>
      </c>
    </row>
    <row r="211" spans="1:11" ht="12.75">
      <c r="A211" s="85"/>
      <c r="B211" s="109"/>
      <c r="C211" s="109"/>
      <c r="D211" s="109"/>
      <c r="E211" s="109"/>
      <c r="F211" s="109"/>
      <c r="G211" s="107">
        <f t="shared" si="24"/>
        <v>0</v>
      </c>
      <c r="H211" s="107">
        <f t="shared" si="25"/>
        <v>0</v>
      </c>
      <c r="I211" s="110"/>
      <c r="J211" s="109"/>
      <c r="K211" s="107">
        <f t="shared" si="26"/>
        <v>0</v>
      </c>
    </row>
    <row r="212" spans="1:11" ht="12.75">
      <c r="A212" s="85"/>
      <c r="B212" s="109"/>
      <c r="C212" s="109"/>
      <c r="D212" s="109"/>
      <c r="E212" s="109"/>
      <c r="F212" s="109"/>
      <c r="G212" s="107">
        <f t="shared" si="24"/>
        <v>0</v>
      </c>
      <c r="H212" s="107">
        <f t="shared" si="25"/>
        <v>0</v>
      </c>
      <c r="I212" s="110"/>
      <c r="J212" s="109"/>
      <c r="K212" s="107">
        <f t="shared" si="26"/>
        <v>0</v>
      </c>
    </row>
    <row r="213" spans="1:11" ht="12.75">
      <c r="A213" s="85"/>
      <c r="B213" s="109"/>
      <c r="C213" s="109"/>
      <c r="D213" s="109"/>
      <c r="E213" s="109"/>
      <c r="F213" s="109"/>
      <c r="G213" s="107">
        <f t="shared" si="24"/>
        <v>0</v>
      </c>
      <c r="H213" s="107">
        <f t="shared" si="25"/>
        <v>0</v>
      </c>
      <c r="I213" s="110"/>
      <c r="J213" s="109"/>
      <c r="K213" s="107">
        <f t="shared" si="26"/>
        <v>0</v>
      </c>
    </row>
    <row r="214" spans="1:11" ht="12.75">
      <c r="A214" s="85"/>
      <c r="B214" s="109"/>
      <c r="C214" s="109"/>
      <c r="D214" s="109"/>
      <c r="E214" s="109"/>
      <c r="F214" s="109"/>
      <c r="G214" s="107">
        <f t="shared" si="24"/>
        <v>0</v>
      </c>
      <c r="H214" s="107">
        <f t="shared" si="25"/>
        <v>0</v>
      </c>
      <c r="I214" s="110"/>
      <c r="J214" s="109"/>
      <c r="K214" s="107">
        <f t="shared" si="26"/>
        <v>0</v>
      </c>
    </row>
    <row r="215" spans="1:11" ht="12.75">
      <c r="A215" s="85"/>
      <c r="B215" s="109"/>
      <c r="C215" s="109"/>
      <c r="D215" s="109"/>
      <c r="E215" s="109"/>
      <c r="F215" s="109"/>
      <c r="G215" s="107">
        <f t="shared" si="24"/>
        <v>0</v>
      </c>
      <c r="H215" s="107">
        <f t="shared" si="25"/>
        <v>0</v>
      </c>
      <c r="I215" s="110"/>
      <c r="J215" s="109"/>
      <c r="K215" s="107">
        <f t="shared" si="26"/>
        <v>0</v>
      </c>
    </row>
    <row r="216" spans="1:11" ht="12.75">
      <c r="A216" s="85"/>
      <c r="B216" s="109"/>
      <c r="C216" s="109"/>
      <c r="D216" s="109"/>
      <c r="E216" s="109"/>
      <c r="F216" s="109"/>
      <c r="G216" s="107">
        <f t="shared" si="24"/>
        <v>0</v>
      </c>
      <c r="H216" s="107">
        <f t="shared" si="25"/>
        <v>0</v>
      </c>
      <c r="I216" s="110"/>
      <c r="J216" s="109"/>
      <c r="K216" s="107">
        <f t="shared" si="26"/>
        <v>0</v>
      </c>
    </row>
    <row r="217" spans="1:11" ht="12.75">
      <c r="A217" s="85"/>
      <c r="B217" s="109"/>
      <c r="C217" s="109"/>
      <c r="D217" s="109"/>
      <c r="E217" s="109"/>
      <c r="F217" s="109"/>
      <c r="G217" s="107">
        <f t="shared" si="24"/>
        <v>0</v>
      </c>
      <c r="H217" s="107">
        <f t="shared" si="25"/>
        <v>0</v>
      </c>
      <c r="I217" s="110"/>
      <c r="J217" s="109"/>
      <c r="K217" s="107">
        <f t="shared" si="26"/>
        <v>0</v>
      </c>
    </row>
    <row r="218" spans="1:11" ht="12.75">
      <c r="A218" s="85"/>
      <c r="B218" s="109"/>
      <c r="C218" s="109"/>
      <c r="D218" s="109"/>
      <c r="E218" s="109"/>
      <c r="F218" s="109"/>
      <c r="G218" s="107">
        <f t="shared" si="24"/>
        <v>0</v>
      </c>
      <c r="H218" s="107">
        <f t="shared" si="25"/>
        <v>0</v>
      </c>
      <c r="I218" s="110"/>
      <c r="J218" s="109"/>
      <c r="K218" s="107">
        <f t="shared" si="26"/>
        <v>0</v>
      </c>
    </row>
    <row r="219" spans="1:11" ht="12.75">
      <c r="A219" s="85"/>
      <c r="B219" s="109"/>
      <c r="C219" s="109"/>
      <c r="D219" s="109"/>
      <c r="E219" s="109"/>
      <c r="F219" s="109"/>
      <c r="G219" s="107">
        <f t="shared" si="24"/>
        <v>0</v>
      </c>
      <c r="H219" s="107">
        <f t="shared" si="25"/>
        <v>0</v>
      </c>
      <c r="I219" s="110"/>
      <c r="J219" s="109"/>
      <c r="K219" s="107">
        <f t="shared" si="26"/>
        <v>0</v>
      </c>
    </row>
    <row r="220" spans="1:11" ht="12.75">
      <c r="A220" s="85"/>
      <c r="B220" s="109"/>
      <c r="C220" s="109"/>
      <c r="D220" s="109"/>
      <c r="E220" s="109"/>
      <c r="F220" s="109"/>
      <c r="G220" s="107">
        <f t="shared" si="24"/>
        <v>0</v>
      </c>
      <c r="H220" s="107">
        <f t="shared" si="25"/>
        <v>0</v>
      </c>
      <c r="I220" s="110"/>
      <c r="J220" s="109"/>
      <c r="K220" s="107">
        <f t="shared" si="26"/>
        <v>0</v>
      </c>
    </row>
    <row r="221" spans="1:11" ht="12.75">
      <c r="A221" s="85"/>
      <c r="B221" s="109"/>
      <c r="C221" s="109"/>
      <c r="D221" s="109"/>
      <c r="E221" s="109"/>
      <c r="F221" s="109"/>
      <c r="G221" s="107">
        <f t="shared" si="24"/>
        <v>0</v>
      </c>
      <c r="H221" s="107">
        <f t="shared" si="25"/>
        <v>0</v>
      </c>
      <c r="I221" s="110"/>
      <c r="J221" s="109"/>
      <c r="K221" s="107">
        <f t="shared" si="26"/>
        <v>0</v>
      </c>
    </row>
    <row r="222" spans="1:11" ht="12.75">
      <c r="A222" s="85"/>
      <c r="B222" s="109"/>
      <c r="C222" s="109"/>
      <c r="D222" s="109"/>
      <c r="E222" s="109"/>
      <c r="F222" s="109"/>
      <c r="G222" s="107">
        <f t="shared" si="24"/>
        <v>0</v>
      </c>
      <c r="H222" s="107">
        <f t="shared" si="25"/>
        <v>0</v>
      </c>
      <c r="I222" s="110"/>
      <c r="J222" s="109"/>
      <c r="K222" s="107">
        <f t="shared" si="26"/>
        <v>0</v>
      </c>
    </row>
    <row r="223" spans="1:11" ht="12.75">
      <c r="A223" s="85"/>
      <c r="B223" s="109"/>
      <c r="C223" s="109"/>
      <c r="D223" s="109"/>
      <c r="E223" s="109"/>
      <c r="F223" s="109"/>
      <c r="G223" s="107">
        <f t="shared" si="24"/>
        <v>0</v>
      </c>
      <c r="H223" s="107">
        <f t="shared" si="25"/>
        <v>0</v>
      </c>
      <c r="I223" s="110"/>
      <c r="J223" s="109"/>
      <c r="K223" s="107">
        <f t="shared" si="26"/>
        <v>0</v>
      </c>
    </row>
    <row r="224" spans="1:11" ht="15">
      <c r="A224" s="111"/>
      <c r="B224" s="112" t="s">
        <v>13</v>
      </c>
      <c r="C224" s="111"/>
      <c r="D224" s="113">
        <f>SUM(D208:D223)</f>
        <v>0</v>
      </c>
      <c r="E224" s="111"/>
      <c r="F224" s="111"/>
      <c r="G224" s="111"/>
      <c r="H224" s="111"/>
      <c r="I224" s="112"/>
      <c r="J224" s="111"/>
      <c r="K224" s="114">
        <f>SUM(K208:K223)</f>
        <v>0</v>
      </c>
    </row>
    <row r="225" ht="13.5" thickBot="1"/>
    <row r="226" spans="1:12" s="155" customFormat="1" ht="16.5" customHeight="1" thickBot="1" thickTop="1">
      <c r="A226" s="160" t="s">
        <v>103</v>
      </c>
      <c r="B226" s="160"/>
      <c r="C226" s="160"/>
      <c r="D226" s="161"/>
      <c r="E226" s="161"/>
      <c r="F226" s="351" t="str">
        <f>'B.1 and B.2 Costs and Revenue'!B17</f>
        <v>Beneficiary 10</v>
      </c>
      <c r="G226" s="352"/>
      <c r="H226" s="352"/>
      <c r="I226" s="352"/>
      <c r="J226" s="352"/>
      <c r="K226" s="353"/>
      <c r="L226" s="159"/>
    </row>
    <row r="227" spans="6:11" ht="13.5" thickTop="1">
      <c r="F227" s="40"/>
      <c r="G227" s="40"/>
      <c r="H227" s="40"/>
      <c r="I227" s="40"/>
      <c r="J227" s="40"/>
      <c r="K227" s="40"/>
    </row>
    <row r="229" spans="1:6" ht="15">
      <c r="A229" s="39" t="s">
        <v>88</v>
      </c>
      <c r="B229" s="39"/>
      <c r="C229" s="162"/>
      <c r="D229" s="163"/>
      <c r="E229" s="162"/>
      <c r="F229" s="162"/>
    </row>
    <row r="230" spans="1:11" ht="12.75">
      <c r="A230" s="103"/>
      <c r="B230" s="103"/>
      <c r="C230" s="103"/>
      <c r="D230" s="103"/>
      <c r="E230" s="103"/>
      <c r="F230" s="103"/>
      <c r="G230" s="103"/>
      <c r="H230" s="103"/>
      <c r="I230" s="104"/>
      <c r="J230" s="103"/>
      <c r="K230" s="103"/>
    </row>
    <row r="231" spans="1:11" ht="38.25">
      <c r="A231" s="355" t="s">
        <v>34</v>
      </c>
      <c r="B231" s="354" t="s">
        <v>1</v>
      </c>
      <c r="C231" s="354" t="s">
        <v>46</v>
      </c>
      <c r="D231" s="102" t="s">
        <v>208</v>
      </c>
      <c r="E231" s="102" t="s">
        <v>47</v>
      </c>
      <c r="F231" s="102" t="s">
        <v>48</v>
      </c>
      <c r="G231" s="354" t="s">
        <v>87</v>
      </c>
      <c r="H231" s="354" t="s">
        <v>49</v>
      </c>
      <c r="I231" s="354" t="s">
        <v>50</v>
      </c>
      <c r="J231" s="354" t="s">
        <v>51</v>
      </c>
      <c r="K231" s="354" t="s">
        <v>52</v>
      </c>
    </row>
    <row r="232" spans="1:11" ht="12.75">
      <c r="A232" s="355"/>
      <c r="B232" s="354"/>
      <c r="C232" s="354"/>
      <c r="D232" s="102"/>
      <c r="E232" s="102" t="s">
        <v>86</v>
      </c>
      <c r="F232" s="102" t="s">
        <v>86</v>
      </c>
      <c r="G232" s="354"/>
      <c r="H232" s="354"/>
      <c r="I232" s="354"/>
      <c r="J232" s="354"/>
      <c r="K232" s="354"/>
    </row>
    <row r="233" spans="1:11" ht="12.75">
      <c r="A233" s="85"/>
      <c r="B233" s="105"/>
      <c r="C233" s="105"/>
      <c r="D233" s="106"/>
      <c r="E233" s="107"/>
      <c r="F233" s="106"/>
      <c r="G233" s="107">
        <f>IF(F233=0,0,E233/F233)</f>
        <v>0</v>
      </c>
      <c r="H233" s="107">
        <f>D233*G233</f>
        <v>0</v>
      </c>
      <c r="I233" s="108"/>
      <c r="J233" s="106"/>
      <c r="K233" s="107">
        <f>IF(J233=0,0,H233/J233)</f>
        <v>0</v>
      </c>
    </row>
    <row r="234" spans="1:11" ht="12.75">
      <c r="A234" s="85"/>
      <c r="B234" s="109"/>
      <c r="C234" s="109"/>
      <c r="D234" s="109"/>
      <c r="E234" s="109"/>
      <c r="F234" s="109"/>
      <c r="G234" s="107">
        <f aca="true" t="shared" si="27" ref="G234:G248">IF(F234=0,0,E234/F234)</f>
        <v>0</v>
      </c>
      <c r="H234" s="107">
        <f aca="true" t="shared" si="28" ref="H234:H248">D234*G234</f>
        <v>0</v>
      </c>
      <c r="I234" s="110"/>
      <c r="J234" s="109"/>
      <c r="K234" s="107">
        <f aca="true" t="shared" si="29" ref="K234:K248">IF(J234=0,0,H234/J234)</f>
        <v>0</v>
      </c>
    </row>
    <row r="235" spans="1:11" ht="12.75">
      <c r="A235" s="85"/>
      <c r="B235" s="109"/>
      <c r="C235" s="109"/>
      <c r="D235" s="109"/>
      <c r="E235" s="109"/>
      <c r="F235" s="109"/>
      <c r="G235" s="107">
        <f t="shared" si="27"/>
        <v>0</v>
      </c>
      <c r="H235" s="107">
        <f t="shared" si="28"/>
        <v>0</v>
      </c>
      <c r="I235" s="110"/>
      <c r="J235" s="109"/>
      <c r="K235" s="107">
        <f t="shared" si="29"/>
        <v>0</v>
      </c>
    </row>
    <row r="236" spans="1:11" ht="12.75">
      <c r="A236" s="85"/>
      <c r="B236" s="109"/>
      <c r="C236" s="109"/>
      <c r="D236" s="109"/>
      <c r="E236" s="109"/>
      <c r="F236" s="109"/>
      <c r="G236" s="107">
        <f t="shared" si="27"/>
        <v>0</v>
      </c>
      <c r="H236" s="107">
        <f t="shared" si="28"/>
        <v>0</v>
      </c>
      <c r="I236" s="110"/>
      <c r="J236" s="109"/>
      <c r="K236" s="107">
        <f t="shared" si="29"/>
        <v>0</v>
      </c>
    </row>
    <row r="237" spans="1:11" ht="12.75">
      <c r="A237" s="85"/>
      <c r="B237" s="109"/>
      <c r="C237" s="109"/>
      <c r="D237" s="109"/>
      <c r="E237" s="109"/>
      <c r="F237" s="109"/>
      <c r="G237" s="107">
        <f t="shared" si="27"/>
        <v>0</v>
      </c>
      <c r="H237" s="107">
        <f t="shared" si="28"/>
        <v>0</v>
      </c>
      <c r="I237" s="110"/>
      <c r="J237" s="109"/>
      <c r="K237" s="107">
        <f t="shared" si="29"/>
        <v>0</v>
      </c>
    </row>
    <row r="238" spans="1:11" ht="12.75">
      <c r="A238" s="85"/>
      <c r="B238" s="109"/>
      <c r="C238" s="109"/>
      <c r="D238" s="109"/>
      <c r="E238" s="109"/>
      <c r="F238" s="109"/>
      <c r="G238" s="107">
        <f t="shared" si="27"/>
        <v>0</v>
      </c>
      <c r="H238" s="107">
        <f t="shared" si="28"/>
        <v>0</v>
      </c>
      <c r="I238" s="110"/>
      <c r="J238" s="109"/>
      <c r="K238" s="107">
        <f t="shared" si="29"/>
        <v>0</v>
      </c>
    </row>
    <row r="239" spans="1:11" ht="12.75">
      <c r="A239" s="85"/>
      <c r="B239" s="109"/>
      <c r="C239" s="109"/>
      <c r="D239" s="109"/>
      <c r="E239" s="109"/>
      <c r="F239" s="109"/>
      <c r="G239" s="107">
        <f t="shared" si="27"/>
        <v>0</v>
      </c>
      <c r="H239" s="107">
        <f t="shared" si="28"/>
        <v>0</v>
      </c>
      <c r="I239" s="110"/>
      <c r="J239" s="109"/>
      <c r="K239" s="107">
        <f t="shared" si="29"/>
        <v>0</v>
      </c>
    </row>
    <row r="240" spans="1:11" ht="12.75">
      <c r="A240" s="85"/>
      <c r="B240" s="109"/>
      <c r="C240" s="109"/>
      <c r="D240" s="109"/>
      <c r="E240" s="109"/>
      <c r="F240" s="109"/>
      <c r="G240" s="107">
        <f t="shared" si="27"/>
        <v>0</v>
      </c>
      <c r="H240" s="107">
        <f t="shared" si="28"/>
        <v>0</v>
      </c>
      <c r="I240" s="110"/>
      <c r="J240" s="109"/>
      <c r="K240" s="107">
        <f t="shared" si="29"/>
        <v>0</v>
      </c>
    </row>
    <row r="241" spans="1:11" ht="12.75">
      <c r="A241" s="85"/>
      <c r="B241" s="109"/>
      <c r="C241" s="109"/>
      <c r="D241" s="109"/>
      <c r="E241" s="109"/>
      <c r="F241" s="109"/>
      <c r="G241" s="107">
        <f t="shared" si="27"/>
        <v>0</v>
      </c>
      <c r="H241" s="107">
        <f t="shared" si="28"/>
        <v>0</v>
      </c>
      <c r="I241" s="110"/>
      <c r="J241" s="109"/>
      <c r="K241" s="107">
        <f t="shared" si="29"/>
        <v>0</v>
      </c>
    </row>
    <row r="242" spans="1:11" ht="12.75">
      <c r="A242" s="85"/>
      <c r="B242" s="109"/>
      <c r="C242" s="109"/>
      <c r="D242" s="109"/>
      <c r="E242" s="109"/>
      <c r="F242" s="109"/>
      <c r="G242" s="107">
        <f t="shared" si="27"/>
        <v>0</v>
      </c>
      <c r="H242" s="107">
        <f t="shared" si="28"/>
        <v>0</v>
      </c>
      <c r="I242" s="110"/>
      <c r="J242" s="109"/>
      <c r="K242" s="107">
        <f t="shared" si="29"/>
        <v>0</v>
      </c>
    </row>
    <row r="243" spans="1:11" ht="12.75">
      <c r="A243" s="85"/>
      <c r="B243" s="109"/>
      <c r="C243" s="109"/>
      <c r="D243" s="109"/>
      <c r="E243" s="109"/>
      <c r="F243" s="109"/>
      <c r="G243" s="107">
        <f t="shared" si="27"/>
        <v>0</v>
      </c>
      <c r="H243" s="107">
        <f t="shared" si="28"/>
        <v>0</v>
      </c>
      <c r="I243" s="110"/>
      <c r="J243" s="109"/>
      <c r="K243" s="107">
        <f t="shared" si="29"/>
        <v>0</v>
      </c>
    </row>
    <row r="244" spans="1:11" ht="12.75">
      <c r="A244" s="85"/>
      <c r="B244" s="109"/>
      <c r="C244" s="109"/>
      <c r="D244" s="109"/>
      <c r="E244" s="109"/>
      <c r="F244" s="109"/>
      <c r="G244" s="107">
        <f t="shared" si="27"/>
        <v>0</v>
      </c>
      <c r="H244" s="107">
        <f t="shared" si="28"/>
        <v>0</v>
      </c>
      <c r="I244" s="110"/>
      <c r="J244" s="109"/>
      <c r="K244" s="107">
        <f t="shared" si="29"/>
        <v>0</v>
      </c>
    </row>
    <row r="245" spans="1:11" ht="12.75">
      <c r="A245" s="85"/>
      <c r="B245" s="109"/>
      <c r="C245" s="109"/>
      <c r="D245" s="109"/>
      <c r="E245" s="109"/>
      <c r="F245" s="109"/>
      <c r="G245" s="107">
        <f t="shared" si="27"/>
        <v>0</v>
      </c>
      <c r="H245" s="107">
        <f t="shared" si="28"/>
        <v>0</v>
      </c>
      <c r="I245" s="110"/>
      <c r="J245" s="109"/>
      <c r="K245" s="107">
        <f t="shared" si="29"/>
        <v>0</v>
      </c>
    </row>
    <row r="246" spans="1:11" ht="12.75">
      <c r="A246" s="85"/>
      <c r="B246" s="109"/>
      <c r="C246" s="109"/>
      <c r="D246" s="109"/>
      <c r="E246" s="109"/>
      <c r="F246" s="109"/>
      <c r="G246" s="107">
        <f t="shared" si="27"/>
        <v>0</v>
      </c>
      <c r="H246" s="107">
        <f t="shared" si="28"/>
        <v>0</v>
      </c>
      <c r="I246" s="110"/>
      <c r="J246" s="109"/>
      <c r="K246" s="107">
        <f t="shared" si="29"/>
        <v>0</v>
      </c>
    </row>
    <row r="247" spans="1:11" ht="12.75">
      <c r="A247" s="85"/>
      <c r="B247" s="109"/>
      <c r="C247" s="109"/>
      <c r="D247" s="109"/>
      <c r="E247" s="109"/>
      <c r="F247" s="109"/>
      <c r="G247" s="107">
        <f t="shared" si="27"/>
        <v>0</v>
      </c>
      <c r="H247" s="107">
        <f t="shared" si="28"/>
        <v>0</v>
      </c>
      <c r="I247" s="110"/>
      <c r="J247" s="109"/>
      <c r="K247" s="107">
        <f t="shared" si="29"/>
        <v>0</v>
      </c>
    </row>
    <row r="248" spans="1:11" ht="12.75">
      <c r="A248" s="85"/>
      <c r="B248" s="109"/>
      <c r="C248" s="109"/>
      <c r="D248" s="109"/>
      <c r="E248" s="109"/>
      <c r="F248" s="109"/>
      <c r="G248" s="107">
        <f t="shared" si="27"/>
        <v>0</v>
      </c>
      <c r="H248" s="107">
        <f t="shared" si="28"/>
        <v>0</v>
      </c>
      <c r="I248" s="110"/>
      <c r="J248" s="109"/>
      <c r="K248" s="107">
        <f t="shared" si="29"/>
        <v>0</v>
      </c>
    </row>
    <row r="249" spans="1:11" ht="15">
      <c r="A249" s="111"/>
      <c r="B249" s="112" t="s">
        <v>13</v>
      </c>
      <c r="C249" s="111"/>
      <c r="D249" s="113">
        <f>SUM(D233:D248)</f>
        <v>0</v>
      </c>
      <c r="E249" s="111"/>
      <c r="F249" s="111"/>
      <c r="G249" s="111"/>
      <c r="H249" s="111"/>
      <c r="I249" s="112"/>
      <c r="J249" s="111"/>
      <c r="K249" s="114">
        <f>SUM(K233:K248)</f>
        <v>0</v>
      </c>
    </row>
    <row r="250" ht="13.5" thickBot="1"/>
    <row r="251" spans="1:12" s="155" customFormat="1" ht="16.5" customHeight="1" thickBot="1" thickTop="1">
      <c r="A251" s="160" t="s">
        <v>104</v>
      </c>
      <c r="B251" s="160"/>
      <c r="C251" s="160"/>
      <c r="D251" s="161"/>
      <c r="E251" s="161"/>
      <c r="F251" s="351" t="str">
        <f>'B.1 and B.2 Costs and Revenue'!B18</f>
        <v>Beneficiary 11</v>
      </c>
      <c r="G251" s="352"/>
      <c r="H251" s="352"/>
      <c r="I251" s="352"/>
      <c r="J251" s="352"/>
      <c r="K251" s="353"/>
      <c r="L251" s="159"/>
    </row>
    <row r="252" spans="6:11" ht="13.5" thickTop="1">
      <c r="F252" s="40"/>
      <c r="G252" s="40"/>
      <c r="H252" s="40"/>
      <c r="I252" s="40"/>
      <c r="J252" s="40"/>
      <c r="K252" s="40"/>
    </row>
    <row r="254" spans="1:6" ht="15">
      <c r="A254" s="39" t="s">
        <v>88</v>
      </c>
      <c r="B254" s="39"/>
      <c r="C254" s="162"/>
      <c r="D254" s="163"/>
      <c r="E254" s="162"/>
      <c r="F254" s="162"/>
    </row>
    <row r="255" spans="1:11" ht="12.75">
      <c r="A255" s="103"/>
      <c r="B255" s="103"/>
      <c r="C255" s="103"/>
      <c r="D255" s="103"/>
      <c r="E255" s="103"/>
      <c r="F255" s="103"/>
      <c r="G255" s="103"/>
      <c r="H255" s="103"/>
      <c r="I255" s="104"/>
      <c r="J255" s="103"/>
      <c r="K255" s="103"/>
    </row>
    <row r="256" spans="1:11" ht="38.25">
      <c r="A256" s="355" t="s">
        <v>34</v>
      </c>
      <c r="B256" s="354" t="s">
        <v>1</v>
      </c>
      <c r="C256" s="354" t="s">
        <v>46</v>
      </c>
      <c r="D256" s="102" t="s">
        <v>208</v>
      </c>
      <c r="E256" s="102" t="s">
        <v>47</v>
      </c>
      <c r="F256" s="102" t="s">
        <v>48</v>
      </c>
      <c r="G256" s="354" t="s">
        <v>87</v>
      </c>
      <c r="H256" s="354" t="s">
        <v>49</v>
      </c>
      <c r="I256" s="354" t="s">
        <v>50</v>
      </c>
      <c r="J256" s="354" t="s">
        <v>51</v>
      </c>
      <c r="K256" s="354" t="s">
        <v>52</v>
      </c>
    </row>
    <row r="257" spans="1:11" ht="12.75">
      <c r="A257" s="355"/>
      <c r="B257" s="354"/>
      <c r="C257" s="354"/>
      <c r="D257" s="102"/>
      <c r="E257" s="102" t="s">
        <v>86</v>
      </c>
      <c r="F257" s="102" t="s">
        <v>86</v>
      </c>
      <c r="G257" s="354"/>
      <c r="H257" s="354"/>
      <c r="I257" s="354"/>
      <c r="J257" s="354"/>
      <c r="K257" s="354"/>
    </row>
    <row r="258" spans="1:11" ht="12.75">
      <c r="A258" s="85"/>
      <c r="B258" s="105"/>
      <c r="C258" s="105"/>
      <c r="D258" s="106"/>
      <c r="E258" s="107"/>
      <c r="F258" s="106"/>
      <c r="G258" s="107">
        <f>IF(F258=0,0,E258/F258)</f>
        <v>0</v>
      </c>
      <c r="H258" s="107">
        <f>D258*G258</f>
        <v>0</v>
      </c>
      <c r="I258" s="108"/>
      <c r="J258" s="106"/>
      <c r="K258" s="107">
        <f>IF(J258=0,0,H258/J258)</f>
        <v>0</v>
      </c>
    </row>
    <row r="259" spans="1:11" ht="12.75">
      <c r="A259" s="85"/>
      <c r="B259" s="109"/>
      <c r="C259" s="109"/>
      <c r="D259" s="109"/>
      <c r="E259" s="109"/>
      <c r="F259" s="109"/>
      <c r="G259" s="107">
        <f aca="true" t="shared" si="30" ref="G259:G273">IF(F259=0,0,E259/F259)</f>
        <v>0</v>
      </c>
      <c r="H259" s="107">
        <f aca="true" t="shared" si="31" ref="H259:H273">D259*G259</f>
        <v>0</v>
      </c>
      <c r="I259" s="110"/>
      <c r="J259" s="109"/>
      <c r="K259" s="107">
        <f aca="true" t="shared" si="32" ref="K259:K273">IF(J259=0,0,H259/J259)</f>
        <v>0</v>
      </c>
    </row>
    <row r="260" spans="1:11" ht="12.75">
      <c r="A260" s="85"/>
      <c r="B260" s="109"/>
      <c r="C260" s="109"/>
      <c r="D260" s="109"/>
      <c r="E260" s="109"/>
      <c r="F260" s="109"/>
      <c r="G260" s="107">
        <f t="shared" si="30"/>
        <v>0</v>
      </c>
      <c r="H260" s="107">
        <f t="shared" si="31"/>
        <v>0</v>
      </c>
      <c r="I260" s="110"/>
      <c r="J260" s="109"/>
      <c r="K260" s="107">
        <f t="shared" si="32"/>
        <v>0</v>
      </c>
    </row>
    <row r="261" spans="1:11" ht="12.75">
      <c r="A261" s="85"/>
      <c r="B261" s="109"/>
      <c r="C261" s="109"/>
      <c r="D261" s="109"/>
      <c r="E261" s="109"/>
      <c r="F261" s="109"/>
      <c r="G261" s="107">
        <f t="shared" si="30"/>
        <v>0</v>
      </c>
      <c r="H261" s="107">
        <f t="shared" si="31"/>
        <v>0</v>
      </c>
      <c r="I261" s="110"/>
      <c r="J261" s="109"/>
      <c r="K261" s="107">
        <f t="shared" si="32"/>
        <v>0</v>
      </c>
    </row>
    <row r="262" spans="1:11" ht="12.75">
      <c r="A262" s="85"/>
      <c r="B262" s="109"/>
      <c r="C262" s="109"/>
      <c r="D262" s="109"/>
      <c r="E262" s="109"/>
      <c r="F262" s="109"/>
      <c r="G262" s="107">
        <f t="shared" si="30"/>
        <v>0</v>
      </c>
      <c r="H262" s="107">
        <f t="shared" si="31"/>
        <v>0</v>
      </c>
      <c r="I262" s="110"/>
      <c r="J262" s="109"/>
      <c r="K262" s="107">
        <f t="shared" si="32"/>
        <v>0</v>
      </c>
    </row>
    <row r="263" spans="1:11" ht="12.75">
      <c r="A263" s="85"/>
      <c r="B263" s="109"/>
      <c r="C263" s="109"/>
      <c r="D263" s="109"/>
      <c r="E263" s="109"/>
      <c r="F263" s="109"/>
      <c r="G263" s="107">
        <f t="shared" si="30"/>
        <v>0</v>
      </c>
      <c r="H263" s="107">
        <f t="shared" si="31"/>
        <v>0</v>
      </c>
      <c r="I263" s="110"/>
      <c r="J263" s="109"/>
      <c r="K263" s="107">
        <f t="shared" si="32"/>
        <v>0</v>
      </c>
    </row>
    <row r="264" spans="1:11" ht="12.75">
      <c r="A264" s="85"/>
      <c r="B264" s="109"/>
      <c r="C264" s="109"/>
      <c r="D264" s="109"/>
      <c r="E264" s="109"/>
      <c r="F264" s="109"/>
      <c r="G264" s="107">
        <f t="shared" si="30"/>
        <v>0</v>
      </c>
      <c r="H264" s="107">
        <f t="shared" si="31"/>
        <v>0</v>
      </c>
      <c r="I264" s="110"/>
      <c r="J264" s="109"/>
      <c r="K264" s="107">
        <f t="shared" si="32"/>
        <v>0</v>
      </c>
    </row>
    <row r="265" spans="1:11" ht="12.75">
      <c r="A265" s="85"/>
      <c r="B265" s="109"/>
      <c r="C265" s="109"/>
      <c r="D265" s="109"/>
      <c r="E265" s="109"/>
      <c r="F265" s="109"/>
      <c r="G265" s="107">
        <f t="shared" si="30"/>
        <v>0</v>
      </c>
      <c r="H265" s="107">
        <f t="shared" si="31"/>
        <v>0</v>
      </c>
      <c r="I265" s="110"/>
      <c r="J265" s="109"/>
      <c r="K265" s="107">
        <f t="shared" si="32"/>
        <v>0</v>
      </c>
    </row>
    <row r="266" spans="1:11" ht="12.75">
      <c r="A266" s="85"/>
      <c r="B266" s="109"/>
      <c r="C266" s="109"/>
      <c r="D266" s="109"/>
      <c r="E266" s="109"/>
      <c r="F266" s="109"/>
      <c r="G266" s="107">
        <f t="shared" si="30"/>
        <v>0</v>
      </c>
      <c r="H266" s="107">
        <f t="shared" si="31"/>
        <v>0</v>
      </c>
      <c r="I266" s="110"/>
      <c r="J266" s="109"/>
      <c r="K266" s="107">
        <f t="shared" si="32"/>
        <v>0</v>
      </c>
    </row>
    <row r="267" spans="1:11" ht="12.75">
      <c r="A267" s="85"/>
      <c r="B267" s="109"/>
      <c r="C267" s="109"/>
      <c r="D267" s="109"/>
      <c r="E267" s="109"/>
      <c r="F267" s="109"/>
      <c r="G267" s="107">
        <f t="shared" si="30"/>
        <v>0</v>
      </c>
      <c r="H267" s="107">
        <f t="shared" si="31"/>
        <v>0</v>
      </c>
      <c r="I267" s="110"/>
      <c r="J267" s="109"/>
      <c r="K267" s="107">
        <f t="shared" si="32"/>
        <v>0</v>
      </c>
    </row>
    <row r="268" spans="1:11" ht="12.75">
      <c r="A268" s="85"/>
      <c r="B268" s="109"/>
      <c r="C268" s="109"/>
      <c r="D268" s="109"/>
      <c r="E268" s="109"/>
      <c r="F268" s="109"/>
      <c r="G268" s="107">
        <f t="shared" si="30"/>
        <v>0</v>
      </c>
      <c r="H268" s="107">
        <f t="shared" si="31"/>
        <v>0</v>
      </c>
      <c r="I268" s="110"/>
      <c r="J268" s="109"/>
      <c r="K268" s="107">
        <f t="shared" si="32"/>
        <v>0</v>
      </c>
    </row>
    <row r="269" spans="1:11" ht="12.75">
      <c r="A269" s="85"/>
      <c r="B269" s="109"/>
      <c r="C269" s="109"/>
      <c r="D269" s="109"/>
      <c r="E269" s="109"/>
      <c r="F269" s="109"/>
      <c r="G269" s="107">
        <f t="shared" si="30"/>
        <v>0</v>
      </c>
      <c r="H269" s="107">
        <f t="shared" si="31"/>
        <v>0</v>
      </c>
      <c r="I269" s="110"/>
      <c r="J269" s="109"/>
      <c r="K269" s="107">
        <f t="shared" si="32"/>
        <v>0</v>
      </c>
    </row>
    <row r="270" spans="1:11" ht="12.75">
      <c r="A270" s="85"/>
      <c r="B270" s="109"/>
      <c r="C270" s="109"/>
      <c r="D270" s="109"/>
      <c r="E270" s="109"/>
      <c r="F270" s="109"/>
      <c r="G270" s="107">
        <f t="shared" si="30"/>
        <v>0</v>
      </c>
      <c r="H270" s="107">
        <f t="shared" si="31"/>
        <v>0</v>
      </c>
      <c r="I270" s="110"/>
      <c r="J270" s="109"/>
      <c r="K270" s="107">
        <f t="shared" si="32"/>
        <v>0</v>
      </c>
    </row>
    <row r="271" spans="1:11" ht="12.75">
      <c r="A271" s="85"/>
      <c r="B271" s="109"/>
      <c r="C271" s="109"/>
      <c r="D271" s="109"/>
      <c r="E271" s="109"/>
      <c r="F271" s="109"/>
      <c r="G271" s="107">
        <f t="shared" si="30"/>
        <v>0</v>
      </c>
      <c r="H271" s="107">
        <f t="shared" si="31"/>
        <v>0</v>
      </c>
      <c r="I271" s="110"/>
      <c r="J271" s="109"/>
      <c r="K271" s="107">
        <f t="shared" si="32"/>
        <v>0</v>
      </c>
    </row>
    <row r="272" spans="1:11" ht="12.75">
      <c r="A272" s="85"/>
      <c r="B272" s="109"/>
      <c r="C272" s="109"/>
      <c r="D272" s="109"/>
      <c r="E272" s="109"/>
      <c r="F272" s="109"/>
      <c r="G272" s="107">
        <f t="shared" si="30"/>
        <v>0</v>
      </c>
      <c r="H272" s="107">
        <f t="shared" si="31"/>
        <v>0</v>
      </c>
      <c r="I272" s="110"/>
      <c r="J272" s="109"/>
      <c r="K272" s="107">
        <f t="shared" si="32"/>
        <v>0</v>
      </c>
    </row>
    <row r="273" spans="1:11" ht="12.75">
      <c r="A273" s="85"/>
      <c r="B273" s="109"/>
      <c r="C273" s="109"/>
      <c r="D273" s="109"/>
      <c r="E273" s="109"/>
      <c r="F273" s="109"/>
      <c r="G273" s="107">
        <f t="shared" si="30"/>
        <v>0</v>
      </c>
      <c r="H273" s="107">
        <f t="shared" si="31"/>
        <v>0</v>
      </c>
      <c r="I273" s="110"/>
      <c r="J273" s="109"/>
      <c r="K273" s="107">
        <f t="shared" si="32"/>
        <v>0</v>
      </c>
    </row>
    <row r="274" spans="1:11" ht="15">
      <c r="A274" s="111"/>
      <c r="B274" s="112" t="s">
        <v>13</v>
      </c>
      <c r="C274" s="111"/>
      <c r="D274" s="113">
        <f>SUM(D258:D273)</f>
        <v>0</v>
      </c>
      <c r="E274" s="111"/>
      <c r="F274" s="111"/>
      <c r="G274" s="111"/>
      <c r="H274" s="111"/>
      <c r="I274" s="112"/>
      <c r="J274" s="111"/>
      <c r="K274" s="114">
        <f>SUM(K258:K273)</f>
        <v>0</v>
      </c>
    </row>
    <row r="275" ht="13.5" thickBot="1"/>
    <row r="276" spans="1:12" s="155" customFormat="1" ht="16.5" customHeight="1" thickBot="1" thickTop="1">
      <c r="A276" s="160" t="s">
        <v>105</v>
      </c>
      <c r="B276" s="160"/>
      <c r="C276" s="160"/>
      <c r="D276" s="161"/>
      <c r="E276" s="161"/>
      <c r="F276" s="351" t="str">
        <f>'B.1 and B.2 Costs and Revenue'!B19</f>
        <v>Beneficiary 12</v>
      </c>
      <c r="G276" s="352"/>
      <c r="H276" s="352"/>
      <c r="I276" s="352"/>
      <c r="J276" s="352"/>
      <c r="K276" s="353"/>
      <c r="L276" s="159"/>
    </row>
    <row r="277" spans="6:11" ht="13.5" thickTop="1">
      <c r="F277" s="40"/>
      <c r="G277" s="40"/>
      <c r="H277" s="40"/>
      <c r="I277" s="40"/>
      <c r="J277" s="40"/>
      <c r="K277" s="40"/>
    </row>
    <row r="279" spans="1:6" ht="15">
      <c r="A279" s="39" t="s">
        <v>88</v>
      </c>
      <c r="B279" s="39"/>
      <c r="C279" s="162"/>
      <c r="D279" s="163"/>
      <c r="E279" s="162"/>
      <c r="F279" s="162"/>
    </row>
    <row r="280" spans="1:11" ht="12.75">
      <c r="A280" s="103"/>
      <c r="B280" s="103"/>
      <c r="C280" s="103"/>
      <c r="D280" s="103"/>
      <c r="E280" s="103"/>
      <c r="F280" s="103"/>
      <c r="G280" s="103"/>
      <c r="H280" s="103"/>
      <c r="I280" s="104"/>
      <c r="J280" s="103"/>
      <c r="K280" s="103"/>
    </row>
    <row r="281" spans="1:11" ht="38.25">
      <c r="A281" s="355" t="s">
        <v>34</v>
      </c>
      <c r="B281" s="354" t="s">
        <v>1</v>
      </c>
      <c r="C281" s="354" t="s">
        <v>46</v>
      </c>
      <c r="D281" s="102" t="s">
        <v>208</v>
      </c>
      <c r="E281" s="102" t="s">
        <v>47</v>
      </c>
      <c r="F281" s="102" t="s">
        <v>48</v>
      </c>
      <c r="G281" s="354" t="s">
        <v>87</v>
      </c>
      <c r="H281" s="354" t="s">
        <v>49</v>
      </c>
      <c r="I281" s="354" t="s">
        <v>50</v>
      </c>
      <c r="J281" s="354" t="s">
        <v>51</v>
      </c>
      <c r="K281" s="354" t="s">
        <v>52</v>
      </c>
    </row>
    <row r="282" spans="1:11" ht="12.75">
      <c r="A282" s="355"/>
      <c r="B282" s="354"/>
      <c r="C282" s="354"/>
      <c r="D282" s="102"/>
      <c r="E282" s="102" t="s">
        <v>86</v>
      </c>
      <c r="F282" s="102" t="s">
        <v>86</v>
      </c>
      <c r="G282" s="354"/>
      <c r="H282" s="354"/>
      <c r="I282" s="354"/>
      <c r="J282" s="354"/>
      <c r="K282" s="354"/>
    </row>
    <row r="283" spans="1:11" ht="12.75">
      <c r="A283" s="85"/>
      <c r="B283" s="105"/>
      <c r="C283" s="105"/>
      <c r="D283" s="106"/>
      <c r="E283" s="107"/>
      <c r="F283" s="106"/>
      <c r="G283" s="107">
        <f>IF(F283=0,0,E283/F283)</f>
        <v>0</v>
      </c>
      <c r="H283" s="107">
        <f>D283*G283</f>
        <v>0</v>
      </c>
      <c r="I283" s="108"/>
      <c r="J283" s="106"/>
      <c r="K283" s="107">
        <f>IF(J283=0,0,H283/J283)</f>
        <v>0</v>
      </c>
    </row>
    <row r="284" spans="1:11" ht="12.75">
      <c r="A284" s="85"/>
      <c r="B284" s="109"/>
      <c r="C284" s="109"/>
      <c r="D284" s="109"/>
      <c r="E284" s="109"/>
      <c r="F284" s="109"/>
      <c r="G284" s="107">
        <f aca="true" t="shared" si="33" ref="G284:G298">IF(F284=0,0,E284/F284)</f>
        <v>0</v>
      </c>
      <c r="H284" s="107">
        <f aca="true" t="shared" si="34" ref="H284:H298">D284*G284</f>
        <v>0</v>
      </c>
      <c r="I284" s="110"/>
      <c r="J284" s="109"/>
      <c r="K284" s="107">
        <f aca="true" t="shared" si="35" ref="K284:K298">IF(J284=0,0,H284/J284)</f>
        <v>0</v>
      </c>
    </row>
    <row r="285" spans="1:11" ht="12.75">
      <c r="A285" s="85"/>
      <c r="B285" s="109"/>
      <c r="C285" s="109"/>
      <c r="D285" s="109"/>
      <c r="E285" s="109"/>
      <c r="F285" s="109"/>
      <c r="G285" s="107">
        <f t="shared" si="33"/>
        <v>0</v>
      </c>
      <c r="H285" s="107">
        <f t="shared" si="34"/>
        <v>0</v>
      </c>
      <c r="I285" s="110"/>
      <c r="J285" s="109"/>
      <c r="K285" s="107">
        <f t="shared" si="35"/>
        <v>0</v>
      </c>
    </row>
    <row r="286" spans="1:11" ht="12.75">
      <c r="A286" s="85"/>
      <c r="B286" s="109"/>
      <c r="C286" s="109"/>
      <c r="D286" s="109"/>
      <c r="E286" s="109"/>
      <c r="F286" s="109"/>
      <c r="G286" s="107">
        <f t="shared" si="33"/>
        <v>0</v>
      </c>
      <c r="H286" s="107">
        <f t="shared" si="34"/>
        <v>0</v>
      </c>
      <c r="I286" s="110"/>
      <c r="J286" s="109"/>
      <c r="K286" s="107">
        <f t="shared" si="35"/>
        <v>0</v>
      </c>
    </row>
    <row r="287" spans="1:11" ht="12.75">
      <c r="A287" s="85"/>
      <c r="B287" s="109"/>
      <c r="C287" s="109"/>
      <c r="D287" s="109"/>
      <c r="E287" s="109"/>
      <c r="F287" s="109"/>
      <c r="G287" s="107">
        <f t="shared" si="33"/>
        <v>0</v>
      </c>
      <c r="H287" s="107">
        <f t="shared" si="34"/>
        <v>0</v>
      </c>
      <c r="I287" s="110"/>
      <c r="J287" s="109"/>
      <c r="K287" s="107">
        <f t="shared" si="35"/>
        <v>0</v>
      </c>
    </row>
    <row r="288" spans="1:11" ht="12.75">
      <c r="A288" s="85"/>
      <c r="B288" s="109"/>
      <c r="C288" s="109"/>
      <c r="D288" s="109"/>
      <c r="E288" s="109"/>
      <c r="F288" s="109"/>
      <c r="G288" s="107">
        <f t="shared" si="33"/>
        <v>0</v>
      </c>
      <c r="H288" s="107">
        <f t="shared" si="34"/>
        <v>0</v>
      </c>
      <c r="I288" s="110"/>
      <c r="J288" s="109"/>
      <c r="K288" s="107">
        <f t="shared" si="35"/>
        <v>0</v>
      </c>
    </row>
    <row r="289" spans="1:11" ht="12.75">
      <c r="A289" s="85"/>
      <c r="B289" s="109"/>
      <c r="C289" s="109"/>
      <c r="D289" s="109"/>
      <c r="E289" s="109"/>
      <c r="F289" s="109"/>
      <c r="G289" s="107">
        <f t="shared" si="33"/>
        <v>0</v>
      </c>
      <c r="H289" s="107">
        <f t="shared" si="34"/>
        <v>0</v>
      </c>
      <c r="I289" s="110"/>
      <c r="J289" s="109"/>
      <c r="K289" s="107">
        <f t="shared" si="35"/>
        <v>0</v>
      </c>
    </row>
    <row r="290" spans="1:11" ht="12.75">
      <c r="A290" s="85"/>
      <c r="B290" s="109"/>
      <c r="C290" s="109"/>
      <c r="D290" s="109"/>
      <c r="E290" s="109"/>
      <c r="F290" s="109"/>
      <c r="G290" s="107">
        <f t="shared" si="33"/>
        <v>0</v>
      </c>
      <c r="H290" s="107">
        <f t="shared" si="34"/>
        <v>0</v>
      </c>
      <c r="I290" s="110"/>
      <c r="J290" s="109"/>
      <c r="K290" s="107">
        <f t="shared" si="35"/>
        <v>0</v>
      </c>
    </row>
    <row r="291" spans="1:11" ht="12.75">
      <c r="A291" s="85"/>
      <c r="B291" s="109"/>
      <c r="C291" s="109"/>
      <c r="D291" s="109"/>
      <c r="E291" s="109"/>
      <c r="F291" s="109"/>
      <c r="G291" s="107">
        <f t="shared" si="33"/>
        <v>0</v>
      </c>
      <c r="H291" s="107">
        <f t="shared" si="34"/>
        <v>0</v>
      </c>
      <c r="I291" s="110"/>
      <c r="J291" s="109"/>
      <c r="K291" s="107">
        <f t="shared" si="35"/>
        <v>0</v>
      </c>
    </row>
    <row r="292" spans="1:11" ht="12.75">
      <c r="A292" s="85"/>
      <c r="B292" s="109"/>
      <c r="C292" s="109"/>
      <c r="D292" s="109"/>
      <c r="E292" s="109"/>
      <c r="F292" s="109"/>
      <c r="G292" s="107">
        <f t="shared" si="33"/>
        <v>0</v>
      </c>
      <c r="H292" s="107">
        <f t="shared" si="34"/>
        <v>0</v>
      </c>
      <c r="I292" s="110"/>
      <c r="J292" s="109"/>
      <c r="K292" s="107">
        <f t="shared" si="35"/>
        <v>0</v>
      </c>
    </row>
    <row r="293" spans="1:11" ht="12.75">
      <c r="A293" s="85"/>
      <c r="B293" s="109"/>
      <c r="C293" s="109"/>
      <c r="D293" s="109"/>
      <c r="E293" s="109"/>
      <c r="F293" s="109"/>
      <c r="G293" s="107">
        <f t="shared" si="33"/>
        <v>0</v>
      </c>
      <c r="H293" s="107">
        <f t="shared" si="34"/>
        <v>0</v>
      </c>
      <c r="I293" s="110"/>
      <c r="J293" s="109"/>
      <c r="K293" s="107">
        <f t="shared" si="35"/>
        <v>0</v>
      </c>
    </row>
    <row r="294" spans="1:11" ht="12.75">
      <c r="A294" s="85"/>
      <c r="B294" s="109"/>
      <c r="C294" s="109"/>
      <c r="D294" s="109"/>
      <c r="E294" s="109"/>
      <c r="F294" s="109"/>
      <c r="G294" s="107">
        <f t="shared" si="33"/>
        <v>0</v>
      </c>
      <c r="H294" s="107">
        <f t="shared" si="34"/>
        <v>0</v>
      </c>
      <c r="I294" s="110"/>
      <c r="J294" s="109"/>
      <c r="K294" s="107">
        <f t="shared" si="35"/>
        <v>0</v>
      </c>
    </row>
    <row r="295" spans="1:11" ht="12.75">
      <c r="A295" s="85"/>
      <c r="B295" s="109"/>
      <c r="C295" s="109"/>
      <c r="D295" s="109"/>
      <c r="E295" s="109"/>
      <c r="F295" s="109"/>
      <c r="G295" s="107">
        <f t="shared" si="33"/>
        <v>0</v>
      </c>
      <c r="H295" s="107">
        <f t="shared" si="34"/>
        <v>0</v>
      </c>
      <c r="I295" s="110"/>
      <c r="J295" s="109"/>
      <c r="K295" s="107">
        <f t="shared" si="35"/>
        <v>0</v>
      </c>
    </row>
    <row r="296" spans="1:11" ht="12.75">
      <c r="A296" s="85"/>
      <c r="B296" s="109"/>
      <c r="C296" s="109"/>
      <c r="D296" s="109"/>
      <c r="E296" s="109"/>
      <c r="F296" s="109"/>
      <c r="G296" s="107">
        <f t="shared" si="33"/>
        <v>0</v>
      </c>
      <c r="H296" s="107">
        <f t="shared" si="34"/>
        <v>0</v>
      </c>
      <c r="I296" s="110"/>
      <c r="J296" s="109"/>
      <c r="K296" s="107">
        <f t="shared" si="35"/>
        <v>0</v>
      </c>
    </row>
    <row r="297" spans="1:11" ht="12.75">
      <c r="A297" s="85"/>
      <c r="B297" s="109"/>
      <c r="C297" s="109"/>
      <c r="D297" s="109"/>
      <c r="E297" s="109"/>
      <c r="F297" s="109"/>
      <c r="G297" s="107">
        <f t="shared" si="33"/>
        <v>0</v>
      </c>
      <c r="H297" s="107">
        <f t="shared" si="34"/>
        <v>0</v>
      </c>
      <c r="I297" s="110"/>
      <c r="J297" s="109"/>
      <c r="K297" s="107">
        <f t="shared" si="35"/>
        <v>0</v>
      </c>
    </row>
    <row r="298" spans="1:11" ht="12.75">
      <c r="A298" s="85"/>
      <c r="B298" s="109"/>
      <c r="C298" s="109"/>
      <c r="D298" s="109"/>
      <c r="E298" s="109"/>
      <c r="F298" s="109"/>
      <c r="G298" s="107">
        <f t="shared" si="33"/>
        <v>0</v>
      </c>
      <c r="H298" s="107">
        <f t="shared" si="34"/>
        <v>0</v>
      </c>
      <c r="I298" s="110"/>
      <c r="J298" s="109"/>
      <c r="K298" s="107">
        <f t="shared" si="35"/>
        <v>0</v>
      </c>
    </row>
    <row r="299" spans="1:11" ht="15">
      <c r="A299" s="111"/>
      <c r="B299" s="112" t="s">
        <v>13</v>
      </c>
      <c r="C299" s="111"/>
      <c r="D299" s="113">
        <f>SUM(D283:D298)</f>
        <v>0</v>
      </c>
      <c r="E299" s="111"/>
      <c r="F299" s="111"/>
      <c r="G299" s="111"/>
      <c r="H299" s="111"/>
      <c r="I299" s="112"/>
      <c r="J299" s="111"/>
      <c r="K299" s="114">
        <f>SUM(K283:K298)</f>
        <v>0</v>
      </c>
    </row>
    <row r="300" ht="13.5" thickBot="1"/>
    <row r="301" spans="1:12" s="155" customFormat="1" ht="16.5" customHeight="1" thickBot="1" thickTop="1">
      <c r="A301" s="160" t="s">
        <v>106</v>
      </c>
      <c r="B301" s="160"/>
      <c r="C301" s="160"/>
      <c r="D301" s="161"/>
      <c r="E301" s="161"/>
      <c r="F301" s="351" t="str">
        <f>'B.1 and B.2 Costs and Revenue'!B20</f>
        <v>Beneficiary 13</v>
      </c>
      <c r="G301" s="352"/>
      <c r="H301" s="352"/>
      <c r="I301" s="352"/>
      <c r="J301" s="352"/>
      <c r="K301" s="353"/>
      <c r="L301" s="159"/>
    </row>
    <row r="302" spans="6:11" ht="13.5" thickTop="1">
      <c r="F302" s="40"/>
      <c r="G302" s="40"/>
      <c r="H302" s="40"/>
      <c r="I302" s="40"/>
      <c r="J302" s="40"/>
      <c r="K302" s="40"/>
    </row>
    <row r="304" spans="1:6" ht="15">
      <c r="A304" s="39" t="s">
        <v>88</v>
      </c>
      <c r="B304" s="39"/>
      <c r="C304" s="162"/>
      <c r="D304" s="163"/>
      <c r="E304" s="162"/>
      <c r="F304" s="162"/>
    </row>
    <row r="305" spans="1:11" ht="12.75">
      <c r="A305" s="103"/>
      <c r="B305" s="103"/>
      <c r="C305" s="103"/>
      <c r="D305" s="103"/>
      <c r="E305" s="103"/>
      <c r="F305" s="103"/>
      <c r="G305" s="103"/>
      <c r="H305" s="103"/>
      <c r="I305" s="104"/>
      <c r="J305" s="103"/>
      <c r="K305" s="103"/>
    </row>
    <row r="306" spans="1:11" ht="38.25">
      <c r="A306" s="355" t="s">
        <v>34</v>
      </c>
      <c r="B306" s="354" t="s">
        <v>1</v>
      </c>
      <c r="C306" s="354" t="s">
        <v>46</v>
      </c>
      <c r="D306" s="102" t="s">
        <v>208</v>
      </c>
      <c r="E306" s="102" t="s">
        <v>47</v>
      </c>
      <c r="F306" s="102" t="s">
        <v>48</v>
      </c>
      <c r="G306" s="354" t="s">
        <v>87</v>
      </c>
      <c r="H306" s="354" t="s">
        <v>49</v>
      </c>
      <c r="I306" s="354" t="s">
        <v>50</v>
      </c>
      <c r="J306" s="354" t="s">
        <v>51</v>
      </c>
      <c r="K306" s="354" t="s">
        <v>52</v>
      </c>
    </row>
    <row r="307" spans="1:11" ht="12.75">
      <c r="A307" s="355"/>
      <c r="B307" s="354"/>
      <c r="C307" s="354"/>
      <c r="D307" s="102"/>
      <c r="E307" s="102" t="s">
        <v>86</v>
      </c>
      <c r="F307" s="102" t="s">
        <v>86</v>
      </c>
      <c r="G307" s="354"/>
      <c r="H307" s="354"/>
      <c r="I307" s="354"/>
      <c r="J307" s="354"/>
      <c r="K307" s="354"/>
    </row>
    <row r="308" spans="1:11" ht="12.75">
      <c r="A308" s="85"/>
      <c r="B308" s="105"/>
      <c r="C308" s="105"/>
      <c r="D308" s="106"/>
      <c r="E308" s="107"/>
      <c r="F308" s="106"/>
      <c r="G308" s="107">
        <f>IF(F308=0,0,E308/F308)</f>
        <v>0</v>
      </c>
      <c r="H308" s="107">
        <f>D308*G308</f>
        <v>0</v>
      </c>
      <c r="I308" s="108"/>
      <c r="J308" s="106"/>
      <c r="K308" s="107">
        <f>IF(J308=0,0,H308/J308)</f>
        <v>0</v>
      </c>
    </row>
    <row r="309" spans="1:11" ht="12.75">
      <c r="A309" s="85"/>
      <c r="B309" s="109"/>
      <c r="C309" s="109"/>
      <c r="D309" s="109"/>
      <c r="E309" s="109"/>
      <c r="F309" s="109"/>
      <c r="G309" s="107">
        <f aca="true" t="shared" si="36" ref="G309:G323">IF(F309=0,0,E309/F309)</f>
        <v>0</v>
      </c>
      <c r="H309" s="107">
        <f aca="true" t="shared" si="37" ref="H309:H323">D309*G309</f>
        <v>0</v>
      </c>
      <c r="I309" s="110"/>
      <c r="J309" s="109"/>
      <c r="K309" s="107">
        <f aca="true" t="shared" si="38" ref="K309:K323">IF(J309=0,0,H309/J309)</f>
        <v>0</v>
      </c>
    </row>
    <row r="310" spans="1:11" ht="12.75">
      <c r="A310" s="85"/>
      <c r="B310" s="109"/>
      <c r="C310" s="109"/>
      <c r="D310" s="109"/>
      <c r="E310" s="109"/>
      <c r="F310" s="109"/>
      <c r="G310" s="107">
        <f t="shared" si="36"/>
        <v>0</v>
      </c>
      <c r="H310" s="107">
        <f t="shared" si="37"/>
        <v>0</v>
      </c>
      <c r="I310" s="110"/>
      <c r="J310" s="109"/>
      <c r="K310" s="107">
        <f t="shared" si="38"/>
        <v>0</v>
      </c>
    </row>
    <row r="311" spans="1:11" ht="12.75">
      <c r="A311" s="85"/>
      <c r="B311" s="109"/>
      <c r="C311" s="109"/>
      <c r="D311" s="109"/>
      <c r="E311" s="109"/>
      <c r="F311" s="109"/>
      <c r="G311" s="107">
        <f t="shared" si="36"/>
        <v>0</v>
      </c>
      <c r="H311" s="107">
        <f t="shared" si="37"/>
        <v>0</v>
      </c>
      <c r="I311" s="110"/>
      <c r="J311" s="109"/>
      <c r="K311" s="107">
        <f t="shared" si="38"/>
        <v>0</v>
      </c>
    </row>
    <row r="312" spans="1:11" ht="12.75">
      <c r="A312" s="85"/>
      <c r="B312" s="109"/>
      <c r="C312" s="109"/>
      <c r="D312" s="109"/>
      <c r="E312" s="109"/>
      <c r="F312" s="109"/>
      <c r="G312" s="107">
        <f t="shared" si="36"/>
        <v>0</v>
      </c>
      <c r="H312" s="107">
        <f t="shared" si="37"/>
        <v>0</v>
      </c>
      <c r="I312" s="110"/>
      <c r="J312" s="109"/>
      <c r="K312" s="107">
        <f t="shared" si="38"/>
        <v>0</v>
      </c>
    </row>
    <row r="313" spans="1:11" ht="12.75">
      <c r="A313" s="85"/>
      <c r="B313" s="109"/>
      <c r="C313" s="109"/>
      <c r="D313" s="109"/>
      <c r="E313" s="109"/>
      <c r="F313" s="109"/>
      <c r="G313" s="107">
        <f t="shared" si="36"/>
        <v>0</v>
      </c>
      <c r="H313" s="107">
        <f t="shared" si="37"/>
        <v>0</v>
      </c>
      <c r="I313" s="110"/>
      <c r="J313" s="109"/>
      <c r="K313" s="107">
        <f t="shared" si="38"/>
        <v>0</v>
      </c>
    </row>
    <row r="314" spans="1:11" ht="12.75">
      <c r="A314" s="85"/>
      <c r="B314" s="109"/>
      <c r="C314" s="109"/>
      <c r="D314" s="109"/>
      <c r="E314" s="109"/>
      <c r="F314" s="109"/>
      <c r="G314" s="107">
        <f t="shared" si="36"/>
        <v>0</v>
      </c>
      <c r="H314" s="107">
        <f t="shared" si="37"/>
        <v>0</v>
      </c>
      <c r="I314" s="110"/>
      <c r="J314" s="109"/>
      <c r="K314" s="107">
        <f t="shared" si="38"/>
        <v>0</v>
      </c>
    </row>
    <row r="315" spans="1:11" ht="12.75">
      <c r="A315" s="85"/>
      <c r="B315" s="109"/>
      <c r="C315" s="109"/>
      <c r="D315" s="109"/>
      <c r="E315" s="109"/>
      <c r="F315" s="109"/>
      <c r="G315" s="107">
        <f t="shared" si="36"/>
        <v>0</v>
      </c>
      <c r="H315" s="107">
        <f t="shared" si="37"/>
        <v>0</v>
      </c>
      <c r="I315" s="110"/>
      <c r="J315" s="109"/>
      <c r="K315" s="107">
        <f t="shared" si="38"/>
        <v>0</v>
      </c>
    </row>
    <row r="316" spans="1:11" ht="12.75">
      <c r="A316" s="85"/>
      <c r="B316" s="109"/>
      <c r="C316" s="109"/>
      <c r="D316" s="109"/>
      <c r="E316" s="109"/>
      <c r="F316" s="109"/>
      <c r="G316" s="107">
        <f t="shared" si="36"/>
        <v>0</v>
      </c>
      <c r="H316" s="107">
        <f t="shared" si="37"/>
        <v>0</v>
      </c>
      <c r="I316" s="110"/>
      <c r="J316" s="109"/>
      <c r="K316" s="107">
        <f t="shared" si="38"/>
        <v>0</v>
      </c>
    </row>
    <row r="317" spans="1:11" ht="12.75">
      <c r="A317" s="85"/>
      <c r="B317" s="109"/>
      <c r="C317" s="109"/>
      <c r="D317" s="109"/>
      <c r="E317" s="109"/>
      <c r="F317" s="109"/>
      <c r="G317" s="107">
        <f t="shared" si="36"/>
        <v>0</v>
      </c>
      <c r="H317" s="107">
        <f t="shared" si="37"/>
        <v>0</v>
      </c>
      <c r="I317" s="110"/>
      <c r="J317" s="109"/>
      <c r="K317" s="107">
        <f t="shared" si="38"/>
        <v>0</v>
      </c>
    </row>
    <row r="318" spans="1:11" ht="12.75">
      <c r="A318" s="85"/>
      <c r="B318" s="109"/>
      <c r="C318" s="109"/>
      <c r="D318" s="109"/>
      <c r="E318" s="109"/>
      <c r="F318" s="109"/>
      <c r="G318" s="107">
        <f t="shared" si="36"/>
        <v>0</v>
      </c>
      <c r="H318" s="107">
        <f t="shared" si="37"/>
        <v>0</v>
      </c>
      <c r="I318" s="110"/>
      <c r="J318" s="109"/>
      <c r="K318" s="107">
        <f t="shared" si="38"/>
        <v>0</v>
      </c>
    </row>
    <row r="319" spans="1:11" ht="12.75">
      <c r="A319" s="85"/>
      <c r="B319" s="109"/>
      <c r="C319" s="109"/>
      <c r="D319" s="109"/>
      <c r="E319" s="109"/>
      <c r="F319" s="109"/>
      <c r="G319" s="107">
        <f t="shared" si="36"/>
        <v>0</v>
      </c>
      <c r="H319" s="107">
        <f t="shared" si="37"/>
        <v>0</v>
      </c>
      <c r="I319" s="110"/>
      <c r="J319" s="109"/>
      <c r="K319" s="107">
        <f t="shared" si="38"/>
        <v>0</v>
      </c>
    </row>
    <row r="320" spans="1:11" ht="12.75">
      <c r="A320" s="85"/>
      <c r="B320" s="109"/>
      <c r="C320" s="109"/>
      <c r="D320" s="109"/>
      <c r="E320" s="109"/>
      <c r="F320" s="109"/>
      <c r="G320" s="107">
        <f t="shared" si="36"/>
        <v>0</v>
      </c>
      <c r="H320" s="107">
        <f t="shared" si="37"/>
        <v>0</v>
      </c>
      <c r="I320" s="110"/>
      <c r="J320" s="109"/>
      <c r="K320" s="107">
        <f t="shared" si="38"/>
        <v>0</v>
      </c>
    </row>
    <row r="321" spans="1:11" ht="12.75">
      <c r="A321" s="85"/>
      <c r="B321" s="109"/>
      <c r="C321" s="109"/>
      <c r="D321" s="109"/>
      <c r="E321" s="109"/>
      <c r="F321" s="109"/>
      <c r="G321" s="107">
        <f t="shared" si="36"/>
        <v>0</v>
      </c>
      <c r="H321" s="107">
        <f t="shared" si="37"/>
        <v>0</v>
      </c>
      <c r="I321" s="110"/>
      <c r="J321" s="109"/>
      <c r="K321" s="107">
        <f t="shared" si="38"/>
        <v>0</v>
      </c>
    </row>
    <row r="322" spans="1:11" ht="12.75">
      <c r="A322" s="85"/>
      <c r="B322" s="109"/>
      <c r="C322" s="109"/>
      <c r="D322" s="109"/>
      <c r="E322" s="109"/>
      <c r="F322" s="109"/>
      <c r="G322" s="107">
        <f t="shared" si="36"/>
        <v>0</v>
      </c>
      <c r="H322" s="107">
        <f t="shared" si="37"/>
        <v>0</v>
      </c>
      <c r="I322" s="110"/>
      <c r="J322" s="109"/>
      <c r="K322" s="107">
        <f t="shared" si="38"/>
        <v>0</v>
      </c>
    </row>
    <row r="323" spans="1:11" ht="12.75">
      <c r="A323" s="85"/>
      <c r="B323" s="109"/>
      <c r="C323" s="109"/>
      <c r="D323" s="109"/>
      <c r="E323" s="109"/>
      <c r="F323" s="109"/>
      <c r="G323" s="107">
        <f t="shared" si="36"/>
        <v>0</v>
      </c>
      <c r="H323" s="107">
        <f t="shared" si="37"/>
        <v>0</v>
      </c>
      <c r="I323" s="110"/>
      <c r="J323" s="109"/>
      <c r="K323" s="107">
        <f t="shared" si="38"/>
        <v>0</v>
      </c>
    </row>
    <row r="324" spans="1:11" ht="15">
      <c r="A324" s="111"/>
      <c r="B324" s="112" t="s">
        <v>13</v>
      </c>
      <c r="C324" s="111"/>
      <c r="D324" s="113">
        <f>SUM(D308:D323)</f>
        <v>0</v>
      </c>
      <c r="E324" s="111"/>
      <c r="F324" s="111"/>
      <c r="G324" s="111"/>
      <c r="H324" s="111"/>
      <c r="I324" s="112"/>
      <c r="J324" s="111"/>
      <c r="K324" s="114">
        <f>SUM(K308:K323)</f>
        <v>0</v>
      </c>
    </row>
    <row r="325" ht="13.5" thickBot="1"/>
    <row r="326" spans="1:12" s="155" customFormat="1" ht="16.5" customHeight="1" thickBot="1" thickTop="1">
      <c r="A326" s="160" t="s">
        <v>107</v>
      </c>
      <c r="B326" s="160"/>
      <c r="C326" s="160"/>
      <c r="D326" s="161"/>
      <c r="E326" s="161"/>
      <c r="F326" s="351" t="str">
        <f>'B.1 and B.2 Costs and Revenue'!B21</f>
        <v>Beneficiary 14</v>
      </c>
      <c r="G326" s="352"/>
      <c r="H326" s="352"/>
      <c r="I326" s="352"/>
      <c r="J326" s="352"/>
      <c r="K326" s="353"/>
      <c r="L326" s="159"/>
    </row>
    <row r="327" spans="6:11" ht="13.5" thickTop="1">
      <c r="F327" s="40"/>
      <c r="G327" s="40"/>
      <c r="H327" s="40"/>
      <c r="I327" s="40"/>
      <c r="J327" s="40"/>
      <c r="K327" s="40"/>
    </row>
    <row r="329" spans="1:6" ht="15">
      <c r="A329" s="39" t="s">
        <v>88</v>
      </c>
      <c r="B329" s="39"/>
      <c r="C329" s="162"/>
      <c r="D329" s="163"/>
      <c r="E329" s="162"/>
      <c r="F329" s="162"/>
    </row>
    <row r="330" spans="1:11" ht="12.75">
      <c r="A330" s="103"/>
      <c r="B330" s="103"/>
      <c r="C330" s="103"/>
      <c r="D330" s="103"/>
      <c r="E330" s="103"/>
      <c r="F330" s="103"/>
      <c r="G330" s="103"/>
      <c r="H330" s="103"/>
      <c r="I330" s="104"/>
      <c r="J330" s="103"/>
      <c r="K330" s="103"/>
    </row>
    <row r="331" spans="1:11" ht="38.25">
      <c r="A331" s="355" t="s">
        <v>34</v>
      </c>
      <c r="B331" s="354" t="s">
        <v>1</v>
      </c>
      <c r="C331" s="354" t="s">
        <v>46</v>
      </c>
      <c r="D331" s="102" t="s">
        <v>208</v>
      </c>
      <c r="E331" s="102" t="s">
        <v>47</v>
      </c>
      <c r="F331" s="102" t="s">
        <v>48</v>
      </c>
      <c r="G331" s="354" t="s">
        <v>87</v>
      </c>
      <c r="H331" s="354" t="s">
        <v>49</v>
      </c>
      <c r="I331" s="354" t="s">
        <v>50</v>
      </c>
      <c r="J331" s="354" t="s">
        <v>51</v>
      </c>
      <c r="K331" s="354" t="s">
        <v>52</v>
      </c>
    </row>
    <row r="332" spans="1:11" ht="12.75">
      <c r="A332" s="355"/>
      <c r="B332" s="354"/>
      <c r="C332" s="354"/>
      <c r="D332" s="102"/>
      <c r="E332" s="102" t="s">
        <v>86</v>
      </c>
      <c r="F332" s="102" t="s">
        <v>86</v>
      </c>
      <c r="G332" s="354"/>
      <c r="H332" s="354"/>
      <c r="I332" s="354"/>
      <c r="J332" s="354"/>
      <c r="K332" s="354"/>
    </row>
    <row r="333" spans="1:11" ht="12.75">
      <c r="A333" s="85"/>
      <c r="B333" s="105"/>
      <c r="C333" s="105"/>
      <c r="D333" s="106"/>
      <c r="E333" s="107"/>
      <c r="F333" s="106"/>
      <c r="G333" s="107">
        <f>IF(F333=0,0,E333/F333)</f>
        <v>0</v>
      </c>
      <c r="H333" s="107">
        <f>D333*G333</f>
        <v>0</v>
      </c>
      <c r="I333" s="108"/>
      <c r="J333" s="106"/>
      <c r="K333" s="107">
        <f>IF(J333=0,0,H333/J333)</f>
        <v>0</v>
      </c>
    </row>
    <row r="334" spans="1:11" ht="12.75">
      <c r="A334" s="85"/>
      <c r="B334" s="109"/>
      <c r="C334" s="109"/>
      <c r="D334" s="109"/>
      <c r="E334" s="109"/>
      <c r="F334" s="109"/>
      <c r="G334" s="107">
        <f aca="true" t="shared" si="39" ref="G334:G348">IF(F334=0,0,E334/F334)</f>
        <v>0</v>
      </c>
      <c r="H334" s="107">
        <f aca="true" t="shared" si="40" ref="H334:H348">D334*G334</f>
        <v>0</v>
      </c>
      <c r="I334" s="110"/>
      <c r="J334" s="109"/>
      <c r="K334" s="107">
        <f aca="true" t="shared" si="41" ref="K334:K348">IF(J334=0,0,H334/J334)</f>
        <v>0</v>
      </c>
    </row>
    <row r="335" spans="1:11" ht="12.75">
      <c r="A335" s="85"/>
      <c r="B335" s="109"/>
      <c r="C335" s="109"/>
      <c r="D335" s="109"/>
      <c r="E335" s="109"/>
      <c r="F335" s="109"/>
      <c r="G335" s="107">
        <f t="shared" si="39"/>
        <v>0</v>
      </c>
      <c r="H335" s="107">
        <f t="shared" si="40"/>
        <v>0</v>
      </c>
      <c r="I335" s="110"/>
      <c r="J335" s="109"/>
      <c r="K335" s="107">
        <f t="shared" si="41"/>
        <v>0</v>
      </c>
    </row>
    <row r="336" spans="1:11" ht="12.75">
      <c r="A336" s="85"/>
      <c r="B336" s="109"/>
      <c r="C336" s="109"/>
      <c r="D336" s="109"/>
      <c r="E336" s="109"/>
      <c r="F336" s="109"/>
      <c r="G336" s="107">
        <f t="shared" si="39"/>
        <v>0</v>
      </c>
      <c r="H336" s="107">
        <f t="shared" si="40"/>
        <v>0</v>
      </c>
      <c r="I336" s="110"/>
      <c r="J336" s="109"/>
      <c r="K336" s="107">
        <f t="shared" si="41"/>
        <v>0</v>
      </c>
    </row>
    <row r="337" spans="1:11" ht="12.75">
      <c r="A337" s="85"/>
      <c r="B337" s="109"/>
      <c r="C337" s="109"/>
      <c r="D337" s="109"/>
      <c r="E337" s="109"/>
      <c r="F337" s="109"/>
      <c r="G337" s="107">
        <f t="shared" si="39"/>
        <v>0</v>
      </c>
      <c r="H337" s="107">
        <f t="shared" si="40"/>
        <v>0</v>
      </c>
      <c r="I337" s="110"/>
      <c r="J337" s="109"/>
      <c r="K337" s="107">
        <f t="shared" si="41"/>
        <v>0</v>
      </c>
    </row>
    <row r="338" spans="1:11" ht="12.75">
      <c r="A338" s="85"/>
      <c r="B338" s="109"/>
      <c r="C338" s="109"/>
      <c r="D338" s="109"/>
      <c r="E338" s="109"/>
      <c r="F338" s="109"/>
      <c r="G338" s="107">
        <f t="shared" si="39"/>
        <v>0</v>
      </c>
      <c r="H338" s="107">
        <f t="shared" si="40"/>
        <v>0</v>
      </c>
      <c r="I338" s="110"/>
      <c r="J338" s="109"/>
      <c r="K338" s="107">
        <f t="shared" si="41"/>
        <v>0</v>
      </c>
    </row>
    <row r="339" spans="1:11" ht="12.75">
      <c r="A339" s="85"/>
      <c r="B339" s="109"/>
      <c r="C339" s="109"/>
      <c r="D339" s="109"/>
      <c r="E339" s="109"/>
      <c r="F339" s="109"/>
      <c r="G339" s="107">
        <f t="shared" si="39"/>
        <v>0</v>
      </c>
      <c r="H339" s="107">
        <f t="shared" si="40"/>
        <v>0</v>
      </c>
      <c r="I339" s="110"/>
      <c r="J339" s="109"/>
      <c r="K339" s="107">
        <f t="shared" si="41"/>
        <v>0</v>
      </c>
    </row>
    <row r="340" spans="1:11" ht="12.75">
      <c r="A340" s="85"/>
      <c r="B340" s="109"/>
      <c r="C340" s="109"/>
      <c r="D340" s="109"/>
      <c r="E340" s="109"/>
      <c r="F340" s="109"/>
      <c r="G340" s="107">
        <f t="shared" si="39"/>
        <v>0</v>
      </c>
      <c r="H340" s="107">
        <f t="shared" si="40"/>
        <v>0</v>
      </c>
      <c r="I340" s="110"/>
      <c r="J340" s="109"/>
      <c r="K340" s="107">
        <f t="shared" si="41"/>
        <v>0</v>
      </c>
    </row>
    <row r="341" spans="1:11" ht="12.75">
      <c r="A341" s="85"/>
      <c r="B341" s="109"/>
      <c r="C341" s="109"/>
      <c r="D341" s="109"/>
      <c r="E341" s="109"/>
      <c r="F341" s="109"/>
      <c r="G341" s="107">
        <f t="shared" si="39"/>
        <v>0</v>
      </c>
      <c r="H341" s="107">
        <f t="shared" si="40"/>
        <v>0</v>
      </c>
      <c r="I341" s="110"/>
      <c r="J341" s="109"/>
      <c r="K341" s="107">
        <f t="shared" si="41"/>
        <v>0</v>
      </c>
    </row>
    <row r="342" spans="1:11" ht="12.75">
      <c r="A342" s="85"/>
      <c r="B342" s="109"/>
      <c r="C342" s="109"/>
      <c r="D342" s="109"/>
      <c r="E342" s="109"/>
      <c r="F342" s="109"/>
      <c r="G342" s="107">
        <f t="shared" si="39"/>
        <v>0</v>
      </c>
      <c r="H342" s="107">
        <f t="shared" si="40"/>
        <v>0</v>
      </c>
      <c r="I342" s="110"/>
      <c r="J342" s="109"/>
      <c r="K342" s="107">
        <f t="shared" si="41"/>
        <v>0</v>
      </c>
    </row>
    <row r="343" spans="1:11" ht="12.75">
      <c r="A343" s="85"/>
      <c r="B343" s="109"/>
      <c r="C343" s="109"/>
      <c r="D343" s="109"/>
      <c r="E343" s="109"/>
      <c r="F343" s="109"/>
      <c r="G343" s="107">
        <f t="shared" si="39"/>
        <v>0</v>
      </c>
      <c r="H343" s="107">
        <f t="shared" si="40"/>
        <v>0</v>
      </c>
      <c r="I343" s="110"/>
      <c r="J343" s="109"/>
      <c r="K343" s="107">
        <f t="shared" si="41"/>
        <v>0</v>
      </c>
    </row>
    <row r="344" spans="1:11" ht="12.75">
      <c r="A344" s="85"/>
      <c r="B344" s="109"/>
      <c r="C344" s="109"/>
      <c r="D344" s="109"/>
      <c r="E344" s="109"/>
      <c r="F344" s="109"/>
      <c r="G344" s="107">
        <f t="shared" si="39"/>
        <v>0</v>
      </c>
      <c r="H344" s="107">
        <f t="shared" si="40"/>
        <v>0</v>
      </c>
      <c r="I344" s="110"/>
      <c r="J344" s="109"/>
      <c r="K344" s="107">
        <f t="shared" si="41"/>
        <v>0</v>
      </c>
    </row>
    <row r="345" spans="1:11" ht="12.75">
      <c r="A345" s="85"/>
      <c r="B345" s="109"/>
      <c r="C345" s="109"/>
      <c r="D345" s="109"/>
      <c r="E345" s="109"/>
      <c r="F345" s="109"/>
      <c r="G345" s="107">
        <f t="shared" si="39"/>
        <v>0</v>
      </c>
      <c r="H345" s="107">
        <f t="shared" si="40"/>
        <v>0</v>
      </c>
      <c r="I345" s="110"/>
      <c r="J345" s="109"/>
      <c r="K345" s="107">
        <f t="shared" si="41"/>
        <v>0</v>
      </c>
    </row>
    <row r="346" spans="1:11" ht="12.75">
      <c r="A346" s="85"/>
      <c r="B346" s="109"/>
      <c r="C346" s="109"/>
      <c r="D346" s="109"/>
      <c r="E346" s="109"/>
      <c r="F346" s="109"/>
      <c r="G346" s="107">
        <f t="shared" si="39"/>
        <v>0</v>
      </c>
      <c r="H346" s="107">
        <f t="shared" si="40"/>
        <v>0</v>
      </c>
      <c r="I346" s="110"/>
      <c r="J346" s="109"/>
      <c r="K346" s="107">
        <f t="shared" si="41"/>
        <v>0</v>
      </c>
    </row>
    <row r="347" spans="1:11" ht="12.75">
      <c r="A347" s="85"/>
      <c r="B347" s="109"/>
      <c r="C347" s="109"/>
      <c r="D347" s="109"/>
      <c r="E347" s="109"/>
      <c r="F347" s="109"/>
      <c r="G347" s="107">
        <f t="shared" si="39"/>
        <v>0</v>
      </c>
      <c r="H347" s="107">
        <f t="shared" si="40"/>
        <v>0</v>
      </c>
      <c r="I347" s="110"/>
      <c r="J347" s="109"/>
      <c r="K347" s="107">
        <f t="shared" si="41"/>
        <v>0</v>
      </c>
    </row>
    <row r="348" spans="1:11" ht="12.75">
      <c r="A348" s="85"/>
      <c r="B348" s="109"/>
      <c r="C348" s="109"/>
      <c r="D348" s="109"/>
      <c r="E348" s="109"/>
      <c r="F348" s="109"/>
      <c r="G348" s="107">
        <f t="shared" si="39"/>
        <v>0</v>
      </c>
      <c r="H348" s="107">
        <f t="shared" si="40"/>
        <v>0</v>
      </c>
      <c r="I348" s="110"/>
      <c r="J348" s="109"/>
      <c r="K348" s="107">
        <f t="shared" si="41"/>
        <v>0</v>
      </c>
    </row>
    <row r="349" spans="1:11" ht="15">
      <c r="A349" s="111"/>
      <c r="B349" s="112" t="s">
        <v>13</v>
      </c>
      <c r="C349" s="111"/>
      <c r="D349" s="113">
        <f>SUM(D333:D348)</f>
        <v>0</v>
      </c>
      <c r="E349" s="111"/>
      <c r="F349" s="111"/>
      <c r="G349" s="111"/>
      <c r="H349" s="111"/>
      <c r="I349" s="112"/>
      <c r="J349" s="111"/>
      <c r="K349" s="114">
        <f>SUM(K333:K348)</f>
        <v>0</v>
      </c>
    </row>
    <row r="350" ht="13.5" thickBot="1"/>
    <row r="351" spans="1:12" s="155" customFormat="1" ht="16.5" customHeight="1" thickBot="1" thickTop="1">
      <c r="A351" s="160" t="s">
        <v>108</v>
      </c>
      <c r="B351" s="160"/>
      <c r="C351" s="160"/>
      <c r="D351" s="161"/>
      <c r="E351" s="161"/>
      <c r="F351" s="351" t="str">
        <f>'B.1 and B.2 Costs and Revenue'!B22</f>
        <v>Beneficiary 15</v>
      </c>
      <c r="G351" s="352"/>
      <c r="H351" s="352"/>
      <c r="I351" s="352"/>
      <c r="J351" s="352"/>
      <c r="K351" s="353"/>
      <c r="L351" s="159"/>
    </row>
    <row r="352" spans="6:11" ht="13.5" thickTop="1">
      <c r="F352" s="40"/>
      <c r="G352" s="40"/>
      <c r="H352" s="40"/>
      <c r="I352" s="40"/>
      <c r="J352" s="40"/>
      <c r="K352" s="40"/>
    </row>
    <row r="354" spans="1:6" ht="15">
      <c r="A354" s="39" t="s">
        <v>88</v>
      </c>
      <c r="B354" s="39"/>
      <c r="C354" s="162"/>
      <c r="D354" s="163"/>
      <c r="E354" s="162"/>
      <c r="F354" s="162"/>
    </row>
    <row r="355" spans="1:11" ht="12.75">
      <c r="A355" s="103"/>
      <c r="B355" s="103"/>
      <c r="C355" s="103"/>
      <c r="D355" s="103"/>
      <c r="E355" s="103"/>
      <c r="F355" s="103"/>
      <c r="G355" s="103"/>
      <c r="H355" s="103"/>
      <c r="I355" s="104"/>
      <c r="J355" s="103"/>
      <c r="K355" s="103"/>
    </row>
    <row r="356" spans="1:11" ht="38.25">
      <c r="A356" s="355" t="s">
        <v>34</v>
      </c>
      <c r="B356" s="354" t="s">
        <v>1</v>
      </c>
      <c r="C356" s="354" t="s">
        <v>46</v>
      </c>
      <c r="D356" s="102" t="s">
        <v>208</v>
      </c>
      <c r="E356" s="102" t="s">
        <v>47</v>
      </c>
      <c r="F356" s="102" t="s">
        <v>48</v>
      </c>
      <c r="G356" s="354" t="s">
        <v>87</v>
      </c>
      <c r="H356" s="354" t="s">
        <v>49</v>
      </c>
      <c r="I356" s="354" t="s">
        <v>50</v>
      </c>
      <c r="J356" s="354" t="s">
        <v>51</v>
      </c>
      <c r="K356" s="354" t="s">
        <v>52</v>
      </c>
    </row>
    <row r="357" spans="1:11" ht="12.75">
      <c r="A357" s="355"/>
      <c r="B357" s="354"/>
      <c r="C357" s="354"/>
      <c r="D357" s="102"/>
      <c r="E357" s="102" t="s">
        <v>86</v>
      </c>
      <c r="F357" s="102" t="s">
        <v>86</v>
      </c>
      <c r="G357" s="354"/>
      <c r="H357" s="354"/>
      <c r="I357" s="354"/>
      <c r="J357" s="354"/>
      <c r="K357" s="354"/>
    </row>
    <row r="358" spans="1:11" ht="12.75">
      <c r="A358" s="85"/>
      <c r="B358" s="105"/>
      <c r="C358" s="105"/>
      <c r="D358" s="106"/>
      <c r="E358" s="107"/>
      <c r="F358" s="106"/>
      <c r="G358" s="107">
        <f>IF(F358=0,0,E358/F358)</f>
        <v>0</v>
      </c>
      <c r="H358" s="107">
        <f>D358*G358</f>
        <v>0</v>
      </c>
      <c r="I358" s="108"/>
      <c r="J358" s="106"/>
      <c r="K358" s="107">
        <f>IF(J358=0,0,H358/J358)</f>
        <v>0</v>
      </c>
    </row>
    <row r="359" spans="1:11" ht="12.75">
      <c r="A359" s="85"/>
      <c r="B359" s="109"/>
      <c r="C359" s="109"/>
      <c r="D359" s="109"/>
      <c r="E359" s="109"/>
      <c r="F359" s="109"/>
      <c r="G359" s="107">
        <f aca="true" t="shared" si="42" ref="G359:G373">IF(F359=0,0,E359/F359)</f>
        <v>0</v>
      </c>
      <c r="H359" s="107">
        <f aca="true" t="shared" si="43" ref="H359:H373">D359*G359</f>
        <v>0</v>
      </c>
      <c r="I359" s="110"/>
      <c r="J359" s="109"/>
      <c r="K359" s="107">
        <f aca="true" t="shared" si="44" ref="K359:K373">IF(J359=0,0,H359/J359)</f>
        <v>0</v>
      </c>
    </row>
    <row r="360" spans="1:11" ht="12.75">
      <c r="A360" s="85"/>
      <c r="B360" s="109"/>
      <c r="C360" s="109"/>
      <c r="D360" s="109"/>
      <c r="E360" s="109"/>
      <c r="F360" s="109"/>
      <c r="G360" s="107">
        <f t="shared" si="42"/>
        <v>0</v>
      </c>
      <c r="H360" s="107">
        <f t="shared" si="43"/>
        <v>0</v>
      </c>
      <c r="I360" s="110"/>
      <c r="J360" s="109"/>
      <c r="K360" s="107">
        <f t="shared" si="44"/>
        <v>0</v>
      </c>
    </row>
    <row r="361" spans="1:11" ht="12.75">
      <c r="A361" s="85"/>
      <c r="B361" s="109"/>
      <c r="C361" s="109"/>
      <c r="D361" s="109"/>
      <c r="E361" s="109"/>
      <c r="F361" s="109"/>
      <c r="G361" s="107">
        <f t="shared" si="42"/>
        <v>0</v>
      </c>
      <c r="H361" s="107">
        <f t="shared" si="43"/>
        <v>0</v>
      </c>
      <c r="I361" s="110"/>
      <c r="J361" s="109"/>
      <c r="K361" s="107">
        <f t="shared" si="44"/>
        <v>0</v>
      </c>
    </row>
    <row r="362" spans="1:11" ht="12.75">
      <c r="A362" s="85"/>
      <c r="B362" s="109"/>
      <c r="C362" s="109"/>
      <c r="D362" s="109"/>
      <c r="E362" s="109"/>
      <c r="F362" s="109"/>
      <c r="G362" s="107">
        <f t="shared" si="42"/>
        <v>0</v>
      </c>
      <c r="H362" s="107">
        <f t="shared" si="43"/>
        <v>0</v>
      </c>
      <c r="I362" s="110"/>
      <c r="J362" s="109"/>
      <c r="K362" s="107">
        <f t="shared" si="44"/>
        <v>0</v>
      </c>
    </row>
    <row r="363" spans="1:11" ht="12.75">
      <c r="A363" s="85"/>
      <c r="B363" s="109"/>
      <c r="C363" s="109"/>
      <c r="D363" s="109"/>
      <c r="E363" s="109"/>
      <c r="F363" s="109"/>
      <c r="G363" s="107">
        <f t="shared" si="42"/>
        <v>0</v>
      </c>
      <c r="H363" s="107">
        <f t="shared" si="43"/>
        <v>0</v>
      </c>
      <c r="I363" s="110"/>
      <c r="J363" s="109"/>
      <c r="K363" s="107">
        <f t="shared" si="44"/>
        <v>0</v>
      </c>
    </row>
    <row r="364" spans="1:11" ht="12.75">
      <c r="A364" s="85"/>
      <c r="B364" s="109"/>
      <c r="C364" s="109"/>
      <c r="D364" s="109"/>
      <c r="E364" s="109"/>
      <c r="F364" s="109"/>
      <c r="G364" s="107">
        <f t="shared" si="42"/>
        <v>0</v>
      </c>
      <c r="H364" s="107">
        <f t="shared" si="43"/>
        <v>0</v>
      </c>
      <c r="I364" s="110"/>
      <c r="J364" s="109"/>
      <c r="K364" s="107">
        <f t="shared" si="44"/>
        <v>0</v>
      </c>
    </row>
    <row r="365" spans="1:11" ht="12.75">
      <c r="A365" s="85"/>
      <c r="B365" s="109"/>
      <c r="C365" s="109"/>
      <c r="D365" s="109"/>
      <c r="E365" s="109"/>
      <c r="F365" s="109"/>
      <c r="G365" s="107">
        <f t="shared" si="42"/>
        <v>0</v>
      </c>
      <c r="H365" s="107">
        <f t="shared" si="43"/>
        <v>0</v>
      </c>
      <c r="I365" s="110"/>
      <c r="J365" s="109"/>
      <c r="K365" s="107">
        <f t="shared" si="44"/>
        <v>0</v>
      </c>
    </row>
    <row r="366" spans="1:11" ht="12.75">
      <c r="A366" s="85"/>
      <c r="B366" s="109"/>
      <c r="C366" s="109"/>
      <c r="D366" s="109"/>
      <c r="E366" s="109"/>
      <c r="F366" s="109"/>
      <c r="G366" s="107">
        <f t="shared" si="42"/>
        <v>0</v>
      </c>
      <c r="H366" s="107">
        <f t="shared" si="43"/>
        <v>0</v>
      </c>
      <c r="I366" s="110"/>
      <c r="J366" s="109"/>
      <c r="K366" s="107">
        <f t="shared" si="44"/>
        <v>0</v>
      </c>
    </row>
    <row r="367" spans="1:11" ht="12.75">
      <c r="A367" s="85"/>
      <c r="B367" s="109"/>
      <c r="C367" s="109"/>
      <c r="D367" s="109"/>
      <c r="E367" s="109"/>
      <c r="F367" s="109"/>
      <c r="G367" s="107">
        <f t="shared" si="42"/>
        <v>0</v>
      </c>
      <c r="H367" s="107">
        <f t="shared" si="43"/>
        <v>0</v>
      </c>
      <c r="I367" s="110"/>
      <c r="J367" s="109"/>
      <c r="K367" s="107">
        <f t="shared" si="44"/>
        <v>0</v>
      </c>
    </row>
    <row r="368" spans="1:11" ht="12.75">
      <c r="A368" s="85"/>
      <c r="B368" s="109"/>
      <c r="C368" s="109"/>
      <c r="D368" s="109"/>
      <c r="E368" s="109"/>
      <c r="F368" s="109"/>
      <c r="G368" s="107">
        <f t="shared" si="42"/>
        <v>0</v>
      </c>
      <c r="H368" s="107">
        <f t="shared" si="43"/>
        <v>0</v>
      </c>
      <c r="I368" s="110"/>
      <c r="J368" s="109"/>
      <c r="K368" s="107">
        <f t="shared" si="44"/>
        <v>0</v>
      </c>
    </row>
    <row r="369" spans="1:11" ht="12.75">
      <c r="A369" s="85"/>
      <c r="B369" s="109"/>
      <c r="C369" s="109"/>
      <c r="D369" s="109"/>
      <c r="E369" s="109"/>
      <c r="F369" s="109"/>
      <c r="G369" s="107">
        <f t="shared" si="42"/>
        <v>0</v>
      </c>
      <c r="H369" s="107">
        <f t="shared" si="43"/>
        <v>0</v>
      </c>
      <c r="I369" s="110"/>
      <c r="J369" s="109"/>
      <c r="K369" s="107">
        <f t="shared" si="44"/>
        <v>0</v>
      </c>
    </row>
    <row r="370" spans="1:11" ht="12.75">
      <c r="A370" s="85"/>
      <c r="B370" s="109"/>
      <c r="C370" s="109"/>
      <c r="D370" s="109"/>
      <c r="E370" s="109"/>
      <c r="F370" s="109"/>
      <c r="G370" s="107">
        <f t="shared" si="42"/>
        <v>0</v>
      </c>
      <c r="H370" s="107">
        <f t="shared" si="43"/>
        <v>0</v>
      </c>
      <c r="I370" s="110"/>
      <c r="J370" s="109"/>
      <c r="K370" s="107">
        <f t="shared" si="44"/>
        <v>0</v>
      </c>
    </row>
    <row r="371" spans="1:11" ht="12.75">
      <c r="A371" s="85"/>
      <c r="B371" s="109"/>
      <c r="C371" s="109"/>
      <c r="D371" s="109"/>
      <c r="E371" s="109"/>
      <c r="F371" s="109"/>
      <c r="G371" s="107">
        <f t="shared" si="42"/>
        <v>0</v>
      </c>
      <c r="H371" s="107">
        <f t="shared" si="43"/>
        <v>0</v>
      </c>
      <c r="I371" s="110"/>
      <c r="J371" s="109"/>
      <c r="K371" s="107">
        <f t="shared" si="44"/>
        <v>0</v>
      </c>
    </row>
    <row r="372" spans="1:11" ht="12.75">
      <c r="A372" s="85"/>
      <c r="B372" s="109"/>
      <c r="C372" s="109"/>
      <c r="D372" s="109"/>
      <c r="E372" s="109"/>
      <c r="F372" s="109"/>
      <c r="G372" s="107">
        <f t="shared" si="42"/>
        <v>0</v>
      </c>
      <c r="H372" s="107">
        <f t="shared" si="43"/>
        <v>0</v>
      </c>
      <c r="I372" s="110"/>
      <c r="J372" s="109"/>
      <c r="K372" s="107">
        <f t="shared" si="44"/>
        <v>0</v>
      </c>
    </row>
    <row r="373" spans="1:11" ht="12.75">
      <c r="A373" s="85"/>
      <c r="B373" s="109"/>
      <c r="C373" s="109"/>
      <c r="D373" s="109"/>
      <c r="E373" s="109"/>
      <c r="F373" s="109"/>
      <c r="G373" s="107">
        <f t="shared" si="42"/>
        <v>0</v>
      </c>
      <c r="H373" s="107">
        <f t="shared" si="43"/>
        <v>0</v>
      </c>
      <c r="I373" s="110"/>
      <c r="J373" s="109"/>
      <c r="K373" s="107">
        <f t="shared" si="44"/>
        <v>0</v>
      </c>
    </row>
    <row r="374" spans="1:11" ht="15">
      <c r="A374" s="111"/>
      <c r="B374" s="112" t="s">
        <v>13</v>
      </c>
      <c r="C374" s="111"/>
      <c r="D374" s="113">
        <f>SUM(D358:D373)</f>
        <v>0</v>
      </c>
      <c r="E374" s="111"/>
      <c r="F374" s="111"/>
      <c r="G374" s="111"/>
      <c r="H374" s="111"/>
      <c r="I374" s="112"/>
      <c r="J374" s="111"/>
      <c r="K374" s="114">
        <f>SUM(K358:K373)</f>
        <v>0</v>
      </c>
    </row>
    <row r="375" ht="13.5" thickBot="1"/>
    <row r="376" spans="1:12" s="155" customFormat="1" ht="16.5" customHeight="1" thickBot="1" thickTop="1">
      <c r="A376" s="160" t="s">
        <v>109</v>
      </c>
      <c r="B376" s="160"/>
      <c r="C376" s="160"/>
      <c r="D376" s="161"/>
      <c r="E376" s="161"/>
      <c r="F376" s="351" t="str">
        <f>'B.1 and B.2 Costs and Revenue'!B23</f>
        <v>Beneficiary 16</v>
      </c>
      <c r="G376" s="352"/>
      <c r="H376" s="352"/>
      <c r="I376" s="352"/>
      <c r="J376" s="352"/>
      <c r="K376" s="353"/>
      <c r="L376" s="159"/>
    </row>
    <row r="377" spans="6:11" ht="13.5" thickTop="1">
      <c r="F377" s="40"/>
      <c r="G377" s="40"/>
      <c r="H377" s="40"/>
      <c r="I377" s="40"/>
      <c r="J377" s="40"/>
      <c r="K377" s="40"/>
    </row>
    <row r="379" spans="1:6" ht="15">
      <c r="A379" s="39" t="s">
        <v>88</v>
      </c>
      <c r="B379" s="39"/>
      <c r="C379" s="162"/>
      <c r="D379" s="163"/>
      <c r="E379" s="162"/>
      <c r="F379" s="162"/>
    </row>
    <row r="380" spans="1:11" ht="12.75">
      <c r="A380" s="103"/>
      <c r="B380" s="103"/>
      <c r="C380" s="103"/>
      <c r="D380" s="103"/>
      <c r="E380" s="103"/>
      <c r="F380" s="103"/>
      <c r="G380" s="103"/>
      <c r="H380" s="103"/>
      <c r="I380" s="104"/>
      <c r="J380" s="103"/>
      <c r="K380" s="103"/>
    </row>
    <row r="381" spans="1:11" ht="38.25">
      <c r="A381" s="355" t="s">
        <v>34</v>
      </c>
      <c r="B381" s="354" t="s">
        <v>1</v>
      </c>
      <c r="C381" s="354" t="s">
        <v>46</v>
      </c>
      <c r="D381" s="102" t="s">
        <v>208</v>
      </c>
      <c r="E381" s="102" t="s">
        <v>47</v>
      </c>
      <c r="F381" s="102" t="s">
        <v>48</v>
      </c>
      <c r="G381" s="354" t="s">
        <v>87</v>
      </c>
      <c r="H381" s="354" t="s">
        <v>49</v>
      </c>
      <c r="I381" s="354" t="s">
        <v>50</v>
      </c>
      <c r="J381" s="354" t="s">
        <v>51</v>
      </c>
      <c r="K381" s="354" t="s">
        <v>52</v>
      </c>
    </row>
    <row r="382" spans="1:11" ht="12.75">
      <c r="A382" s="355"/>
      <c r="B382" s="354"/>
      <c r="C382" s="354"/>
      <c r="D382" s="102"/>
      <c r="E382" s="102" t="s">
        <v>86</v>
      </c>
      <c r="F382" s="102" t="s">
        <v>86</v>
      </c>
      <c r="G382" s="354"/>
      <c r="H382" s="354"/>
      <c r="I382" s="354"/>
      <c r="J382" s="354"/>
      <c r="K382" s="354"/>
    </row>
    <row r="383" spans="1:11" ht="12.75">
      <c r="A383" s="85"/>
      <c r="B383" s="105"/>
      <c r="C383" s="105"/>
      <c r="D383" s="106"/>
      <c r="E383" s="107"/>
      <c r="F383" s="106"/>
      <c r="G383" s="107">
        <f>IF(F383=0,0,E383/F383)</f>
        <v>0</v>
      </c>
      <c r="H383" s="107">
        <f>D383*G383</f>
        <v>0</v>
      </c>
      <c r="I383" s="108"/>
      <c r="J383" s="106"/>
      <c r="K383" s="107">
        <f>IF(J383=0,0,H383/J383)</f>
        <v>0</v>
      </c>
    </row>
    <row r="384" spans="1:11" ht="12.75">
      <c r="A384" s="85"/>
      <c r="B384" s="109"/>
      <c r="C384" s="109"/>
      <c r="D384" s="109"/>
      <c r="E384" s="109"/>
      <c r="F384" s="109"/>
      <c r="G384" s="107">
        <f aca="true" t="shared" si="45" ref="G384:G398">IF(F384=0,0,E384/F384)</f>
        <v>0</v>
      </c>
      <c r="H384" s="107">
        <f aca="true" t="shared" si="46" ref="H384:H398">D384*G384</f>
        <v>0</v>
      </c>
      <c r="I384" s="110"/>
      <c r="J384" s="109"/>
      <c r="K384" s="107">
        <f aca="true" t="shared" si="47" ref="K384:K398">IF(J384=0,0,H384/J384)</f>
        <v>0</v>
      </c>
    </row>
    <row r="385" spans="1:11" ht="12.75">
      <c r="A385" s="85"/>
      <c r="B385" s="109"/>
      <c r="C385" s="109"/>
      <c r="D385" s="109"/>
      <c r="E385" s="109"/>
      <c r="F385" s="109"/>
      <c r="G385" s="107">
        <f t="shared" si="45"/>
        <v>0</v>
      </c>
      <c r="H385" s="107">
        <f t="shared" si="46"/>
        <v>0</v>
      </c>
      <c r="I385" s="110"/>
      <c r="J385" s="109"/>
      <c r="K385" s="107">
        <f t="shared" si="47"/>
        <v>0</v>
      </c>
    </row>
    <row r="386" spans="1:11" ht="12.75">
      <c r="A386" s="85"/>
      <c r="B386" s="109"/>
      <c r="C386" s="109"/>
      <c r="D386" s="109"/>
      <c r="E386" s="109"/>
      <c r="F386" s="109"/>
      <c r="G386" s="107">
        <f t="shared" si="45"/>
        <v>0</v>
      </c>
      <c r="H386" s="107">
        <f t="shared" si="46"/>
        <v>0</v>
      </c>
      <c r="I386" s="110"/>
      <c r="J386" s="109"/>
      <c r="K386" s="107">
        <f t="shared" si="47"/>
        <v>0</v>
      </c>
    </row>
    <row r="387" spans="1:11" ht="12.75">
      <c r="A387" s="85"/>
      <c r="B387" s="109"/>
      <c r="C387" s="109"/>
      <c r="D387" s="109"/>
      <c r="E387" s="109"/>
      <c r="F387" s="109"/>
      <c r="G387" s="107">
        <f t="shared" si="45"/>
        <v>0</v>
      </c>
      <c r="H387" s="107">
        <f t="shared" si="46"/>
        <v>0</v>
      </c>
      <c r="I387" s="110"/>
      <c r="J387" s="109"/>
      <c r="K387" s="107">
        <f t="shared" si="47"/>
        <v>0</v>
      </c>
    </row>
    <row r="388" spans="1:11" ht="12.75">
      <c r="A388" s="85"/>
      <c r="B388" s="109"/>
      <c r="C388" s="109"/>
      <c r="D388" s="109"/>
      <c r="E388" s="109"/>
      <c r="F388" s="109"/>
      <c r="G388" s="107">
        <f t="shared" si="45"/>
        <v>0</v>
      </c>
      <c r="H388" s="107">
        <f t="shared" si="46"/>
        <v>0</v>
      </c>
      <c r="I388" s="110"/>
      <c r="J388" s="109"/>
      <c r="K388" s="107">
        <f t="shared" si="47"/>
        <v>0</v>
      </c>
    </row>
    <row r="389" spans="1:11" ht="12.75">
      <c r="A389" s="85"/>
      <c r="B389" s="109"/>
      <c r="C389" s="109"/>
      <c r="D389" s="109"/>
      <c r="E389" s="109"/>
      <c r="F389" s="109"/>
      <c r="G389" s="107">
        <f t="shared" si="45"/>
        <v>0</v>
      </c>
      <c r="H389" s="107">
        <f t="shared" si="46"/>
        <v>0</v>
      </c>
      <c r="I389" s="110"/>
      <c r="J389" s="109"/>
      <c r="K389" s="107">
        <f t="shared" si="47"/>
        <v>0</v>
      </c>
    </row>
    <row r="390" spans="1:11" ht="12.75">
      <c r="A390" s="85"/>
      <c r="B390" s="109"/>
      <c r="C390" s="109"/>
      <c r="D390" s="109"/>
      <c r="E390" s="109"/>
      <c r="F390" s="109"/>
      <c r="G390" s="107">
        <f t="shared" si="45"/>
        <v>0</v>
      </c>
      <c r="H390" s="107">
        <f t="shared" si="46"/>
        <v>0</v>
      </c>
      <c r="I390" s="110"/>
      <c r="J390" s="109"/>
      <c r="K390" s="107">
        <f t="shared" si="47"/>
        <v>0</v>
      </c>
    </row>
    <row r="391" spans="1:11" ht="12.75">
      <c r="A391" s="85"/>
      <c r="B391" s="109"/>
      <c r="C391" s="109"/>
      <c r="D391" s="109"/>
      <c r="E391" s="109"/>
      <c r="F391" s="109"/>
      <c r="G391" s="107">
        <f t="shared" si="45"/>
        <v>0</v>
      </c>
      <c r="H391" s="107">
        <f t="shared" si="46"/>
        <v>0</v>
      </c>
      <c r="I391" s="110"/>
      <c r="J391" s="109"/>
      <c r="K391" s="107">
        <f t="shared" si="47"/>
        <v>0</v>
      </c>
    </row>
    <row r="392" spans="1:11" ht="12.75">
      <c r="A392" s="85"/>
      <c r="B392" s="109"/>
      <c r="C392" s="109"/>
      <c r="D392" s="109"/>
      <c r="E392" s="109"/>
      <c r="F392" s="109"/>
      <c r="G392" s="107">
        <f t="shared" si="45"/>
        <v>0</v>
      </c>
      <c r="H392" s="107">
        <f t="shared" si="46"/>
        <v>0</v>
      </c>
      <c r="I392" s="110"/>
      <c r="J392" s="109"/>
      <c r="K392" s="107">
        <f t="shared" si="47"/>
        <v>0</v>
      </c>
    </row>
    <row r="393" spans="1:11" ht="12.75">
      <c r="A393" s="85"/>
      <c r="B393" s="109"/>
      <c r="C393" s="109"/>
      <c r="D393" s="109"/>
      <c r="E393" s="109"/>
      <c r="F393" s="109"/>
      <c r="G393" s="107">
        <f t="shared" si="45"/>
        <v>0</v>
      </c>
      <c r="H393" s="107">
        <f t="shared" si="46"/>
        <v>0</v>
      </c>
      <c r="I393" s="110"/>
      <c r="J393" s="109"/>
      <c r="K393" s="107">
        <f t="shared" si="47"/>
        <v>0</v>
      </c>
    </row>
    <row r="394" spans="1:11" ht="12.75">
      <c r="A394" s="85"/>
      <c r="B394" s="109"/>
      <c r="C394" s="109"/>
      <c r="D394" s="109"/>
      <c r="E394" s="109"/>
      <c r="F394" s="109"/>
      <c r="G394" s="107">
        <f t="shared" si="45"/>
        <v>0</v>
      </c>
      <c r="H394" s="107">
        <f t="shared" si="46"/>
        <v>0</v>
      </c>
      <c r="I394" s="110"/>
      <c r="J394" s="109"/>
      <c r="K394" s="107">
        <f t="shared" si="47"/>
        <v>0</v>
      </c>
    </row>
    <row r="395" spans="1:11" ht="12.75">
      <c r="A395" s="85"/>
      <c r="B395" s="109"/>
      <c r="C395" s="109"/>
      <c r="D395" s="109"/>
      <c r="E395" s="109"/>
      <c r="F395" s="109"/>
      <c r="G395" s="107">
        <f t="shared" si="45"/>
        <v>0</v>
      </c>
      <c r="H395" s="107">
        <f t="shared" si="46"/>
        <v>0</v>
      </c>
      <c r="I395" s="110"/>
      <c r="J395" s="109"/>
      <c r="K395" s="107">
        <f t="shared" si="47"/>
        <v>0</v>
      </c>
    </row>
    <row r="396" spans="1:11" ht="12.75">
      <c r="A396" s="85"/>
      <c r="B396" s="109"/>
      <c r="C396" s="109"/>
      <c r="D396" s="109"/>
      <c r="E396" s="109"/>
      <c r="F396" s="109"/>
      <c r="G396" s="107">
        <f t="shared" si="45"/>
        <v>0</v>
      </c>
      <c r="H396" s="107">
        <f t="shared" si="46"/>
        <v>0</v>
      </c>
      <c r="I396" s="110"/>
      <c r="J396" s="109"/>
      <c r="K396" s="107">
        <f t="shared" si="47"/>
        <v>0</v>
      </c>
    </row>
    <row r="397" spans="1:11" ht="12.75">
      <c r="A397" s="85"/>
      <c r="B397" s="109"/>
      <c r="C397" s="109"/>
      <c r="D397" s="109"/>
      <c r="E397" s="109"/>
      <c r="F397" s="109"/>
      <c r="G397" s="107">
        <f t="shared" si="45"/>
        <v>0</v>
      </c>
      <c r="H397" s="107">
        <f t="shared" si="46"/>
        <v>0</v>
      </c>
      <c r="I397" s="110"/>
      <c r="J397" s="109"/>
      <c r="K397" s="107">
        <f t="shared" si="47"/>
        <v>0</v>
      </c>
    </row>
    <row r="398" spans="1:11" ht="12.75">
      <c r="A398" s="85"/>
      <c r="B398" s="109"/>
      <c r="C398" s="109"/>
      <c r="D398" s="109"/>
      <c r="E398" s="109"/>
      <c r="F398" s="109"/>
      <c r="G398" s="107">
        <f t="shared" si="45"/>
        <v>0</v>
      </c>
      <c r="H398" s="107">
        <f t="shared" si="46"/>
        <v>0</v>
      </c>
      <c r="I398" s="110"/>
      <c r="J398" s="109"/>
      <c r="K398" s="107">
        <f t="shared" si="47"/>
        <v>0</v>
      </c>
    </row>
    <row r="399" spans="1:11" ht="15">
      <c r="A399" s="111"/>
      <c r="B399" s="112" t="s">
        <v>13</v>
      </c>
      <c r="C399" s="111"/>
      <c r="D399" s="113">
        <f>SUM(D383:D398)</f>
        <v>0</v>
      </c>
      <c r="E399" s="111"/>
      <c r="F399" s="111"/>
      <c r="G399" s="111"/>
      <c r="H399" s="111"/>
      <c r="I399" s="112"/>
      <c r="J399" s="111"/>
      <c r="K399" s="114">
        <f>SUM(K383:K398)</f>
        <v>0</v>
      </c>
    </row>
    <row r="400" ht="13.5" thickBot="1"/>
    <row r="401" spans="1:12" s="155" customFormat="1" ht="16.5" customHeight="1" thickBot="1" thickTop="1">
      <c r="A401" s="160" t="s">
        <v>110</v>
      </c>
      <c r="B401" s="160"/>
      <c r="C401" s="160"/>
      <c r="D401" s="161"/>
      <c r="E401" s="161"/>
      <c r="F401" s="351" t="str">
        <f>'B.1 and B.2 Costs and Revenue'!B24</f>
        <v>Beneficiary 17</v>
      </c>
      <c r="G401" s="352"/>
      <c r="H401" s="352"/>
      <c r="I401" s="352"/>
      <c r="J401" s="352"/>
      <c r="K401" s="353"/>
      <c r="L401" s="159"/>
    </row>
    <row r="402" spans="6:11" ht="13.5" thickTop="1">
      <c r="F402" s="40"/>
      <c r="G402" s="40"/>
      <c r="H402" s="40"/>
      <c r="I402" s="40"/>
      <c r="J402" s="40"/>
      <c r="K402" s="40"/>
    </row>
    <row r="404" spans="1:6" ht="15">
      <c r="A404" s="39" t="s">
        <v>88</v>
      </c>
      <c r="B404" s="39"/>
      <c r="C404" s="162"/>
      <c r="D404" s="163"/>
      <c r="E404" s="162"/>
      <c r="F404" s="162"/>
    </row>
    <row r="405" spans="1:11" ht="12.75">
      <c r="A405" s="103"/>
      <c r="B405" s="103"/>
      <c r="C405" s="103"/>
      <c r="D405" s="103"/>
      <c r="E405" s="103"/>
      <c r="F405" s="103"/>
      <c r="G405" s="103"/>
      <c r="H405" s="103"/>
      <c r="I405" s="104"/>
      <c r="J405" s="103"/>
      <c r="K405" s="103"/>
    </row>
    <row r="406" spans="1:11" ht="38.25">
      <c r="A406" s="355" t="s">
        <v>34</v>
      </c>
      <c r="B406" s="354" t="s">
        <v>1</v>
      </c>
      <c r="C406" s="354" t="s">
        <v>46</v>
      </c>
      <c r="D406" s="102" t="s">
        <v>208</v>
      </c>
      <c r="E406" s="102" t="s">
        <v>47</v>
      </c>
      <c r="F406" s="102" t="s">
        <v>48</v>
      </c>
      <c r="G406" s="354" t="s">
        <v>87</v>
      </c>
      <c r="H406" s="354" t="s">
        <v>49</v>
      </c>
      <c r="I406" s="354" t="s">
        <v>50</v>
      </c>
      <c r="J406" s="354" t="s">
        <v>51</v>
      </c>
      <c r="K406" s="354" t="s">
        <v>52</v>
      </c>
    </row>
    <row r="407" spans="1:11" ht="12.75">
      <c r="A407" s="355"/>
      <c r="B407" s="354"/>
      <c r="C407" s="354"/>
      <c r="D407" s="102"/>
      <c r="E407" s="102" t="s">
        <v>86</v>
      </c>
      <c r="F407" s="102" t="s">
        <v>86</v>
      </c>
      <c r="G407" s="354"/>
      <c r="H407" s="354"/>
      <c r="I407" s="354"/>
      <c r="J407" s="354"/>
      <c r="K407" s="354"/>
    </row>
    <row r="408" spans="1:11" ht="12.75">
      <c r="A408" s="85"/>
      <c r="B408" s="105"/>
      <c r="C408" s="105"/>
      <c r="D408" s="106"/>
      <c r="E408" s="107"/>
      <c r="F408" s="106"/>
      <c r="G408" s="107">
        <f>IF(F408=0,0,E408/F408)</f>
        <v>0</v>
      </c>
      <c r="H408" s="107">
        <f>D408*G408</f>
        <v>0</v>
      </c>
      <c r="I408" s="108"/>
      <c r="J408" s="106"/>
      <c r="K408" s="107">
        <f>IF(J408=0,0,H408/J408)</f>
        <v>0</v>
      </c>
    </row>
    <row r="409" spans="1:11" ht="12.75">
      <c r="A409" s="85"/>
      <c r="B409" s="109"/>
      <c r="C409" s="109"/>
      <c r="D409" s="109"/>
      <c r="E409" s="109"/>
      <c r="F409" s="109"/>
      <c r="G409" s="107">
        <f aca="true" t="shared" si="48" ref="G409:G423">IF(F409=0,0,E409/F409)</f>
        <v>0</v>
      </c>
      <c r="H409" s="107">
        <f aca="true" t="shared" si="49" ref="H409:H423">D409*G409</f>
        <v>0</v>
      </c>
      <c r="I409" s="110"/>
      <c r="J409" s="109"/>
      <c r="K409" s="107">
        <f aca="true" t="shared" si="50" ref="K409:K423">IF(J409=0,0,H409/J409)</f>
        <v>0</v>
      </c>
    </row>
    <row r="410" spans="1:11" ht="12.75">
      <c r="A410" s="85"/>
      <c r="B410" s="109"/>
      <c r="C410" s="109"/>
      <c r="D410" s="109"/>
      <c r="E410" s="109"/>
      <c r="F410" s="109"/>
      <c r="G410" s="107">
        <f t="shared" si="48"/>
        <v>0</v>
      </c>
      <c r="H410" s="107">
        <f t="shared" si="49"/>
        <v>0</v>
      </c>
      <c r="I410" s="110"/>
      <c r="J410" s="109"/>
      <c r="K410" s="107">
        <f t="shared" si="50"/>
        <v>0</v>
      </c>
    </row>
    <row r="411" spans="1:11" ht="12.75">
      <c r="A411" s="85"/>
      <c r="B411" s="109"/>
      <c r="C411" s="109"/>
      <c r="D411" s="109"/>
      <c r="E411" s="109"/>
      <c r="F411" s="109"/>
      <c r="G411" s="107">
        <f t="shared" si="48"/>
        <v>0</v>
      </c>
      <c r="H411" s="107">
        <f t="shared" si="49"/>
        <v>0</v>
      </c>
      <c r="I411" s="110"/>
      <c r="J411" s="109"/>
      <c r="K411" s="107">
        <f t="shared" si="50"/>
        <v>0</v>
      </c>
    </row>
    <row r="412" spans="1:11" ht="12.75">
      <c r="A412" s="85"/>
      <c r="B412" s="109"/>
      <c r="C412" s="109"/>
      <c r="D412" s="109"/>
      <c r="E412" s="109"/>
      <c r="F412" s="109"/>
      <c r="G412" s="107">
        <f t="shared" si="48"/>
        <v>0</v>
      </c>
      <c r="H412" s="107">
        <f t="shared" si="49"/>
        <v>0</v>
      </c>
      <c r="I412" s="110"/>
      <c r="J412" s="109"/>
      <c r="K412" s="107">
        <f t="shared" si="50"/>
        <v>0</v>
      </c>
    </row>
    <row r="413" spans="1:11" ht="12.75">
      <c r="A413" s="85"/>
      <c r="B413" s="109"/>
      <c r="C413" s="109"/>
      <c r="D413" s="109"/>
      <c r="E413" s="109"/>
      <c r="F413" s="109"/>
      <c r="G413" s="107">
        <f t="shared" si="48"/>
        <v>0</v>
      </c>
      <c r="H413" s="107">
        <f t="shared" si="49"/>
        <v>0</v>
      </c>
      <c r="I413" s="110"/>
      <c r="J413" s="109"/>
      <c r="K413" s="107">
        <f t="shared" si="50"/>
        <v>0</v>
      </c>
    </row>
    <row r="414" spans="1:11" ht="12.75">
      <c r="A414" s="85"/>
      <c r="B414" s="109"/>
      <c r="C414" s="109"/>
      <c r="D414" s="109"/>
      <c r="E414" s="109"/>
      <c r="F414" s="109"/>
      <c r="G414" s="107">
        <f t="shared" si="48"/>
        <v>0</v>
      </c>
      <c r="H414" s="107">
        <f t="shared" si="49"/>
        <v>0</v>
      </c>
      <c r="I414" s="110"/>
      <c r="J414" s="109"/>
      <c r="K414" s="107">
        <f t="shared" si="50"/>
        <v>0</v>
      </c>
    </row>
    <row r="415" spans="1:11" ht="12.75">
      <c r="A415" s="85"/>
      <c r="B415" s="109"/>
      <c r="C415" s="109"/>
      <c r="D415" s="109"/>
      <c r="E415" s="109"/>
      <c r="F415" s="109"/>
      <c r="G415" s="107">
        <f t="shared" si="48"/>
        <v>0</v>
      </c>
      <c r="H415" s="107">
        <f t="shared" si="49"/>
        <v>0</v>
      </c>
      <c r="I415" s="110"/>
      <c r="J415" s="109"/>
      <c r="K415" s="107">
        <f t="shared" si="50"/>
        <v>0</v>
      </c>
    </row>
    <row r="416" spans="1:11" ht="12.75">
      <c r="A416" s="85"/>
      <c r="B416" s="109"/>
      <c r="C416" s="109"/>
      <c r="D416" s="109"/>
      <c r="E416" s="109"/>
      <c r="F416" s="109"/>
      <c r="G416" s="107">
        <f t="shared" si="48"/>
        <v>0</v>
      </c>
      <c r="H416" s="107">
        <f t="shared" si="49"/>
        <v>0</v>
      </c>
      <c r="I416" s="110"/>
      <c r="J416" s="109"/>
      <c r="K416" s="107">
        <f t="shared" si="50"/>
        <v>0</v>
      </c>
    </row>
    <row r="417" spans="1:11" ht="12.75">
      <c r="A417" s="85"/>
      <c r="B417" s="109"/>
      <c r="C417" s="109"/>
      <c r="D417" s="109"/>
      <c r="E417" s="109"/>
      <c r="F417" s="109"/>
      <c r="G417" s="107">
        <f t="shared" si="48"/>
        <v>0</v>
      </c>
      <c r="H417" s="107">
        <f t="shared" si="49"/>
        <v>0</v>
      </c>
      <c r="I417" s="110"/>
      <c r="J417" s="109"/>
      <c r="K417" s="107">
        <f t="shared" si="50"/>
        <v>0</v>
      </c>
    </row>
    <row r="418" spans="1:11" ht="12.75">
      <c r="A418" s="85"/>
      <c r="B418" s="109"/>
      <c r="C418" s="109"/>
      <c r="D418" s="109"/>
      <c r="E418" s="109"/>
      <c r="F418" s="109"/>
      <c r="G418" s="107">
        <f t="shared" si="48"/>
        <v>0</v>
      </c>
      <c r="H418" s="107">
        <f t="shared" si="49"/>
        <v>0</v>
      </c>
      <c r="I418" s="110"/>
      <c r="J418" s="109"/>
      <c r="K418" s="107">
        <f t="shared" si="50"/>
        <v>0</v>
      </c>
    </row>
    <row r="419" spans="1:11" ht="12.75">
      <c r="A419" s="85"/>
      <c r="B419" s="109"/>
      <c r="C419" s="109"/>
      <c r="D419" s="109"/>
      <c r="E419" s="109"/>
      <c r="F419" s="109"/>
      <c r="G419" s="107">
        <f t="shared" si="48"/>
        <v>0</v>
      </c>
      <c r="H419" s="107">
        <f t="shared" si="49"/>
        <v>0</v>
      </c>
      <c r="I419" s="110"/>
      <c r="J419" s="109"/>
      <c r="K419" s="107">
        <f t="shared" si="50"/>
        <v>0</v>
      </c>
    </row>
    <row r="420" spans="1:11" ht="12.75">
      <c r="A420" s="85"/>
      <c r="B420" s="109"/>
      <c r="C420" s="109"/>
      <c r="D420" s="109"/>
      <c r="E420" s="109"/>
      <c r="F420" s="109"/>
      <c r="G420" s="107">
        <f t="shared" si="48"/>
        <v>0</v>
      </c>
      <c r="H420" s="107">
        <f t="shared" si="49"/>
        <v>0</v>
      </c>
      <c r="I420" s="110"/>
      <c r="J420" s="109"/>
      <c r="K420" s="107">
        <f t="shared" si="50"/>
        <v>0</v>
      </c>
    </row>
    <row r="421" spans="1:11" ht="12.75">
      <c r="A421" s="85"/>
      <c r="B421" s="109"/>
      <c r="C421" s="109"/>
      <c r="D421" s="109"/>
      <c r="E421" s="109"/>
      <c r="F421" s="109"/>
      <c r="G421" s="107">
        <f t="shared" si="48"/>
        <v>0</v>
      </c>
      <c r="H421" s="107">
        <f t="shared" si="49"/>
        <v>0</v>
      </c>
      <c r="I421" s="110"/>
      <c r="J421" s="109"/>
      <c r="K421" s="107">
        <f t="shared" si="50"/>
        <v>0</v>
      </c>
    </row>
    <row r="422" spans="1:11" ht="12.75">
      <c r="A422" s="85"/>
      <c r="B422" s="109"/>
      <c r="C422" s="109"/>
      <c r="D422" s="109"/>
      <c r="E422" s="109"/>
      <c r="F422" s="109"/>
      <c r="G422" s="107">
        <f t="shared" si="48"/>
        <v>0</v>
      </c>
      <c r="H422" s="107">
        <f t="shared" si="49"/>
        <v>0</v>
      </c>
      <c r="I422" s="110"/>
      <c r="J422" s="109"/>
      <c r="K422" s="107">
        <f t="shared" si="50"/>
        <v>0</v>
      </c>
    </row>
    <row r="423" spans="1:11" ht="12.75">
      <c r="A423" s="85"/>
      <c r="B423" s="109"/>
      <c r="C423" s="109"/>
      <c r="D423" s="109"/>
      <c r="E423" s="109"/>
      <c r="F423" s="109"/>
      <c r="G423" s="107">
        <f t="shared" si="48"/>
        <v>0</v>
      </c>
      <c r="H423" s="107">
        <f t="shared" si="49"/>
        <v>0</v>
      </c>
      <c r="I423" s="110"/>
      <c r="J423" s="109"/>
      <c r="K423" s="107">
        <f t="shared" si="50"/>
        <v>0</v>
      </c>
    </row>
    <row r="424" spans="1:11" ht="15">
      <c r="A424" s="111"/>
      <c r="B424" s="112" t="s">
        <v>13</v>
      </c>
      <c r="C424" s="111"/>
      <c r="D424" s="113">
        <f>SUM(D408:D423)</f>
        <v>0</v>
      </c>
      <c r="E424" s="111"/>
      <c r="F424" s="111"/>
      <c r="G424" s="111"/>
      <c r="H424" s="111"/>
      <c r="I424" s="112"/>
      <c r="J424" s="111"/>
      <c r="K424" s="114">
        <f>SUM(K408:K423)</f>
        <v>0</v>
      </c>
    </row>
    <row r="425" ht="13.5" thickBot="1"/>
    <row r="426" spans="1:12" s="155" customFormat="1" ht="16.5" customHeight="1" thickBot="1" thickTop="1">
      <c r="A426" s="160" t="s">
        <v>111</v>
      </c>
      <c r="B426" s="160"/>
      <c r="C426" s="160"/>
      <c r="D426" s="161"/>
      <c r="E426" s="161"/>
      <c r="F426" s="351" t="str">
        <f>'B.1 and B.2 Costs and Revenue'!B25</f>
        <v>Beneficiary 18</v>
      </c>
      <c r="G426" s="352"/>
      <c r="H426" s="352"/>
      <c r="I426" s="352"/>
      <c r="J426" s="352"/>
      <c r="K426" s="353"/>
      <c r="L426" s="159"/>
    </row>
    <row r="427" spans="6:11" ht="13.5" thickTop="1">
      <c r="F427" s="40"/>
      <c r="G427" s="40"/>
      <c r="H427" s="40"/>
      <c r="I427" s="40"/>
      <c r="J427" s="40"/>
      <c r="K427" s="40"/>
    </row>
    <row r="429" spans="1:6" ht="15">
      <c r="A429" s="39" t="s">
        <v>88</v>
      </c>
      <c r="B429" s="39"/>
      <c r="C429" s="162"/>
      <c r="D429" s="163"/>
      <c r="E429" s="162"/>
      <c r="F429" s="162"/>
    </row>
    <row r="430" spans="1:11" ht="12.75">
      <c r="A430" s="103"/>
      <c r="B430" s="103"/>
      <c r="C430" s="103"/>
      <c r="D430" s="103"/>
      <c r="E430" s="103"/>
      <c r="F430" s="103"/>
      <c r="G430" s="103"/>
      <c r="H430" s="103"/>
      <c r="I430" s="104"/>
      <c r="J430" s="103"/>
      <c r="K430" s="103"/>
    </row>
    <row r="431" spans="1:11" ht="38.25">
      <c r="A431" s="355" t="s">
        <v>34</v>
      </c>
      <c r="B431" s="354" t="s">
        <v>1</v>
      </c>
      <c r="C431" s="354" t="s">
        <v>46</v>
      </c>
      <c r="D431" s="102" t="s">
        <v>208</v>
      </c>
      <c r="E431" s="102" t="s">
        <v>47</v>
      </c>
      <c r="F431" s="102" t="s">
        <v>48</v>
      </c>
      <c r="G431" s="354" t="s">
        <v>87</v>
      </c>
      <c r="H431" s="354" t="s">
        <v>49</v>
      </c>
      <c r="I431" s="354" t="s">
        <v>50</v>
      </c>
      <c r="J431" s="354" t="s">
        <v>51</v>
      </c>
      <c r="K431" s="354" t="s">
        <v>52</v>
      </c>
    </row>
    <row r="432" spans="1:11" ht="12.75">
      <c r="A432" s="355"/>
      <c r="B432" s="354"/>
      <c r="C432" s="354"/>
      <c r="D432" s="102"/>
      <c r="E432" s="102" t="s">
        <v>86</v>
      </c>
      <c r="F432" s="102" t="s">
        <v>86</v>
      </c>
      <c r="G432" s="354"/>
      <c r="H432" s="354"/>
      <c r="I432" s="354"/>
      <c r="J432" s="354"/>
      <c r="K432" s="354"/>
    </row>
    <row r="433" spans="1:11" ht="12.75">
      <c r="A433" s="85"/>
      <c r="B433" s="105"/>
      <c r="C433" s="105"/>
      <c r="D433" s="106"/>
      <c r="E433" s="107"/>
      <c r="F433" s="106"/>
      <c r="G433" s="107">
        <f>IF(F433=0,0,E433/F433)</f>
        <v>0</v>
      </c>
      <c r="H433" s="107">
        <f>D433*G433</f>
        <v>0</v>
      </c>
      <c r="I433" s="108"/>
      <c r="J433" s="106"/>
      <c r="K433" s="107">
        <f>IF(J433=0,0,H433/J433)</f>
        <v>0</v>
      </c>
    </row>
    <row r="434" spans="1:11" ht="12.75">
      <c r="A434" s="85"/>
      <c r="B434" s="109"/>
      <c r="C434" s="109"/>
      <c r="D434" s="109"/>
      <c r="E434" s="109"/>
      <c r="F434" s="109"/>
      <c r="G434" s="107">
        <f aca="true" t="shared" si="51" ref="G434:G448">IF(F434=0,0,E434/F434)</f>
        <v>0</v>
      </c>
      <c r="H434" s="107">
        <f aca="true" t="shared" si="52" ref="H434:H448">D434*G434</f>
        <v>0</v>
      </c>
      <c r="I434" s="110"/>
      <c r="J434" s="109"/>
      <c r="K434" s="107">
        <f aca="true" t="shared" si="53" ref="K434:K448">IF(J434=0,0,H434/J434)</f>
        <v>0</v>
      </c>
    </row>
    <row r="435" spans="1:11" ht="12.75">
      <c r="A435" s="85"/>
      <c r="B435" s="109"/>
      <c r="C435" s="109"/>
      <c r="D435" s="109"/>
      <c r="E435" s="109"/>
      <c r="F435" s="109"/>
      <c r="G435" s="107">
        <f t="shared" si="51"/>
        <v>0</v>
      </c>
      <c r="H435" s="107">
        <f t="shared" si="52"/>
        <v>0</v>
      </c>
      <c r="I435" s="110"/>
      <c r="J435" s="109"/>
      <c r="K435" s="107">
        <f t="shared" si="53"/>
        <v>0</v>
      </c>
    </row>
    <row r="436" spans="1:11" ht="12.75">
      <c r="A436" s="85"/>
      <c r="B436" s="109"/>
      <c r="C436" s="109"/>
      <c r="D436" s="109"/>
      <c r="E436" s="109"/>
      <c r="F436" s="109"/>
      <c r="G436" s="107">
        <f t="shared" si="51"/>
        <v>0</v>
      </c>
      <c r="H436" s="107">
        <f t="shared" si="52"/>
        <v>0</v>
      </c>
      <c r="I436" s="110"/>
      <c r="J436" s="109"/>
      <c r="K436" s="107">
        <f t="shared" si="53"/>
        <v>0</v>
      </c>
    </row>
    <row r="437" spans="1:11" ht="12.75">
      <c r="A437" s="85"/>
      <c r="B437" s="109"/>
      <c r="C437" s="109"/>
      <c r="D437" s="109"/>
      <c r="E437" s="109"/>
      <c r="F437" s="109"/>
      <c r="G437" s="107">
        <f t="shared" si="51"/>
        <v>0</v>
      </c>
      <c r="H437" s="107">
        <f t="shared" si="52"/>
        <v>0</v>
      </c>
      <c r="I437" s="110"/>
      <c r="J437" s="109"/>
      <c r="K437" s="107">
        <f t="shared" si="53"/>
        <v>0</v>
      </c>
    </row>
    <row r="438" spans="1:11" ht="12.75">
      <c r="A438" s="85"/>
      <c r="B438" s="109"/>
      <c r="C438" s="109"/>
      <c r="D438" s="109"/>
      <c r="E438" s="109"/>
      <c r="F438" s="109"/>
      <c r="G438" s="107">
        <f t="shared" si="51"/>
        <v>0</v>
      </c>
      <c r="H438" s="107">
        <f t="shared" si="52"/>
        <v>0</v>
      </c>
      <c r="I438" s="110"/>
      <c r="J438" s="109"/>
      <c r="K438" s="107">
        <f t="shared" si="53"/>
        <v>0</v>
      </c>
    </row>
    <row r="439" spans="1:11" ht="12.75">
      <c r="A439" s="85"/>
      <c r="B439" s="109"/>
      <c r="C439" s="109"/>
      <c r="D439" s="109"/>
      <c r="E439" s="109"/>
      <c r="F439" s="109"/>
      <c r="G439" s="107">
        <f t="shared" si="51"/>
        <v>0</v>
      </c>
      <c r="H439" s="107">
        <f t="shared" si="52"/>
        <v>0</v>
      </c>
      <c r="I439" s="110"/>
      <c r="J439" s="109"/>
      <c r="K439" s="107">
        <f t="shared" si="53"/>
        <v>0</v>
      </c>
    </row>
    <row r="440" spans="1:11" ht="12.75">
      <c r="A440" s="85"/>
      <c r="B440" s="109"/>
      <c r="C440" s="109"/>
      <c r="D440" s="109"/>
      <c r="E440" s="109"/>
      <c r="F440" s="109"/>
      <c r="G440" s="107">
        <f t="shared" si="51"/>
        <v>0</v>
      </c>
      <c r="H440" s="107">
        <f t="shared" si="52"/>
        <v>0</v>
      </c>
      <c r="I440" s="110"/>
      <c r="J440" s="109"/>
      <c r="K440" s="107">
        <f t="shared" si="53"/>
        <v>0</v>
      </c>
    </row>
    <row r="441" spans="1:11" ht="12.75">
      <c r="A441" s="85"/>
      <c r="B441" s="109"/>
      <c r="C441" s="109"/>
      <c r="D441" s="109"/>
      <c r="E441" s="109"/>
      <c r="F441" s="109"/>
      <c r="G441" s="107">
        <f t="shared" si="51"/>
        <v>0</v>
      </c>
      <c r="H441" s="107">
        <f t="shared" si="52"/>
        <v>0</v>
      </c>
      <c r="I441" s="110"/>
      <c r="J441" s="109"/>
      <c r="K441" s="107">
        <f t="shared" si="53"/>
        <v>0</v>
      </c>
    </row>
    <row r="442" spans="1:11" ht="12.75">
      <c r="A442" s="85"/>
      <c r="B442" s="109"/>
      <c r="C442" s="109"/>
      <c r="D442" s="109"/>
      <c r="E442" s="109"/>
      <c r="F442" s="109"/>
      <c r="G442" s="107">
        <f t="shared" si="51"/>
        <v>0</v>
      </c>
      <c r="H442" s="107">
        <f t="shared" si="52"/>
        <v>0</v>
      </c>
      <c r="I442" s="110"/>
      <c r="J442" s="109"/>
      <c r="K442" s="107">
        <f t="shared" si="53"/>
        <v>0</v>
      </c>
    </row>
    <row r="443" spans="1:11" ht="12.75">
      <c r="A443" s="85"/>
      <c r="B443" s="109"/>
      <c r="C443" s="109"/>
      <c r="D443" s="109"/>
      <c r="E443" s="109"/>
      <c r="F443" s="109"/>
      <c r="G443" s="107">
        <f t="shared" si="51"/>
        <v>0</v>
      </c>
      <c r="H443" s="107">
        <f t="shared" si="52"/>
        <v>0</v>
      </c>
      <c r="I443" s="110"/>
      <c r="J443" s="109"/>
      <c r="K443" s="107">
        <f t="shared" si="53"/>
        <v>0</v>
      </c>
    </row>
    <row r="444" spans="1:11" ht="12.75">
      <c r="A444" s="85"/>
      <c r="B444" s="109"/>
      <c r="C444" s="109"/>
      <c r="D444" s="109"/>
      <c r="E444" s="109"/>
      <c r="F444" s="109"/>
      <c r="G444" s="107">
        <f t="shared" si="51"/>
        <v>0</v>
      </c>
      <c r="H444" s="107">
        <f t="shared" si="52"/>
        <v>0</v>
      </c>
      <c r="I444" s="110"/>
      <c r="J444" s="109"/>
      <c r="K444" s="107">
        <f t="shared" si="53"/>
        <v>0</v>
      </c>
    </row>
    <row r="445" spans="1:11" ht="12.75">
      <c r="A445" s="85"/>
      <c r="B445" s="109"/>
      <c r="C445" s="109"/>
      <c r="D445" s="109"/>
      <c r="E445" s="109"/>
      <c r="F445" s="109"/>
      <c r="G445" s="107">
        <f t="shared" si="51"/>
        <v>0</v>
      </c>
      <c r="H445" s="107">
        <f t="shared" si="52"/>
        <v>0</v>
      </c>
      <c r="I445" s="110"/>
      <c r="J445" s="109"/>
      <c r="K445" s="107">
        <f t="shared" si="53"/>
        <v>0</v>
      </c>
    </row>
    <row r="446" spans="1:11" ht="12.75">
      <c r="A446" s="85"/>
      <c r="B446" s="109"/>
      <c r="C446" s="109"/>
      <c r="D446" s="109"/>
      <c r="E446" s="109"/>
      <c r="F446" s="109"/>
      <c r="G446" s="107">
        <f t="shared" si="51"/>
        <v>0</v>
      </c>
      <c r="H446" s="107">
        <f t="shared" si="52"/>
        <v>0</v>
      </c>
      <c r="I446" s="110"/>
      <c r="J446" s="109"/>
      <c r="K446" s="107">
        <f t="shared" si="53"/>
        <v>0</v>
      </c>
    </row>
    <row r="447" spans="1:11" ht="12.75">
      <c r="A447" s="85"/>
      <c r="B447" s="109"/>
      <c r="C447" s="109"/>
      <c r="D447" s="109"/>
      <c r="E447" s="109"/>
      <c r="F447" s="109"/>
      <c r="G447" s="107">
        <f t="shared" si="51"/>
        <v>0</v>
      </c>
      <c r="H447" s="107">
        <f t="shared" si="52"/>
        <v>0</v>
      </c>
      <c r="I447" s="110"/>
      <c r="J447" s="109"/>
      <c r="K447" s="107">
        <f t="shared" si="53"/>
        <v>0</v>
      </c>
    </row>
    <row r="448" spans="1:11" ht="12.75">
      <c r="A448" s="85"/>
      <c r="B448" s="109"/>
      <c r="C448" s="109"/>
      <c r="D448" s="109"/>
      <c r="E448" s="109"/>
      <c r="F448" s="109"/>
      <c r="G448" s="107">
        <f t="shared" si="51"/>
        <v>0</v>
      </c>
      <c r="H448" s="107">
        <f t="shared" si="52"/>
        <v>0</v>
      </c>
      <c r="I448" s="110"/>
      <c r="J448" s="109"/>
      <c r="K448" s="107">
        <f t="shared" si="53"/>
        <v>0</v>
      </c>
    </row>
    <row r="449" spans="1:11" ht="15">
      <c r="A449" s="111"/>
      <c r="B449" s="112" t="s">
        <v>13</v>
      </c>
      <c r="C449" s="111"/>
      <c r="D449" s="113">
        <f>SUM(D433:D448)</f>
        <v>0</v>
      </c>
      <c r="E449" s="111"/>
      <c r="F449" s="111"/>
      <c r="G449" s="111"/>
      <c r="H449" s="111"/>
      <c r="I449" s="112"/>
      <c r="J449" s="111"/>
      <c r="K449" s="114">
        <f>SUM(K433:K448)</f>
        <v>0</v>
      </c>
    </row>
    <row r="450" ht="13.5" thickBot="1"/>
    <row r="451" spans="1:12" s="155" customFormat="1" ht="16.5" customHeight="1" thickBot="1" thickTop="1">
      <c r="A451" s="160" t="s">
        <v>112</v>
      </c>
      <c r="B451" s="160"/>
      <c r="C451" s="160"/>
      <c r="D451" s="161"/>
      <c r="E451" s="161"/>
      <c r="F451" s="351" t="str">
        <f>'B.1 and B.2 Costs and Revenue'!B26</f>
        <v>Beneficiary 19</v>
      </c>
      <c r="G451" s="352"/>
      <c r="H451" s="352"/>
      <c r="I451" s="352"/>
      <c r="J451" s="352"/>
      <c r="K451" s="353"/>
      <c r="L451" s="159"/>
    </row>
    <row r="452" spans="6:11" ht="13.5" thickTop="1">
      <c r="F452" s="40"/>
      <c r="G452" s="40"/>
      <c r="H452" s="40"/>
      <c r="I452" s="40"/>
      <c r="J452" s="40"/>
      <c r="K452" s="40"/>
    </row>
    <row r="454" spans="1:6" ht="15">
      <c r="A454" s="39" t="s">
        <v>88</v>
      </c>
      <c r="B454" s="39"/>
      <c r="C454" s="162"/>
      <c r="D454" s="163"/>
      <c r="E454" s="162"/>
      <c r="F454" s="162"/>
    </row>
    <row r="455" spans="1:11" ht="12.75">
      <c r="A455" s="103"/>
      <c r="B455" s="103"/>
      <c r="C455" s="103"/>
      <c r="D455" s="103"/>
      <c r="E455" s="103"/>
      <c r="F455" s="103"/>
      <c r="G455" s="103"/>
      <c r="H455" s="103"/>
      <c r="I455" s="104"/>
      <c r="J455" s="103"/>
      <c r="K455" s="103"/>
    </row>
    <row r="456" spans="1:11" ht="38.25">
      <c r="A456" s="355" t="s">
        <v>34</v>
      </c>
      <c r="B456" s="354" t="s">
        <v>1</v>
      </c>
      <c r="C456" s="354" t="s">
        <v>46</v>
      </c>
      <c r="D456" s="102" t="s">
        <v>208</v>
      </c>
      <c r="E456" s="102" t="s">
        <v>47</v>
      </c>
      <c r="F456" s="102" t="s">
        <v>48</v>
      </c>
      <c r="G456" s="354" t="s">
        <v>87</v>
      </c>
      <c r="H456" s="354" t="s">
        <v>49</v>
      </c>
      <c r="I456" s="354" t="s">
        <v>50</v>
      </c>
      <c r="J456" s="354" t="s">
        <v>51</v>
      </c>
      <c r="K456" s="354" t="s">
        <v>52</v>
      </c>
    </row>
    <row r="457" spans="1:11" ht="12.75">
      <c r="A457" s="355"/>
      <c r="B457" s="354"/>
      <c r="C457" s="354"/>
      <c r="D457" s="102"/>
      <c r="E457" s="102" t="s">
        <v>86</v>
      </c>
      <c r="F457" s="102" t="s">
        <v>86</v>
      </c>
      <c r="G457" s="354"/>
      <c r="H457" s="354"/>
      <c r="I457" s="354"/>
      <c r="J457" s="354"/>
      <c r="K457" s="354"/>
    </row>
    <row r="458" spans="1:11" ht="12.75">
      <c r="A458" s="85"/>
      <c r="B458" s="105"/>
      <c r="C458" s="105"/>
      <c r="D458" s="106"/>
      <c r="E458" s="107"/>
      <c r="F458" s="106"/>
      <c r="G458" s="107">
        <f>IF(F458=0,0,E458/F458)</f>
        <v>0</v>
      </c>
      <c r="H458" s="107">
        <f>D458*G458</f>
        <v>0</v>
      </c>
      <c r="I458" s="108"/>
      <c r="J458" s="106"/>
      <c r="K458" s="107">
        <f>IF(J458=0,0,H458/J458)</f>
        <v>0</v>
      </c>
    </row>
    <row r="459" spans="1:11" ht="12.75">
      <c r="A459" s="85"/>
      <c r="B459" s="109"/>
      <c r="C459" s="109"/>
      <c r="D459" s="109"/>
      <c r="E459" s="109"/>
      <c r="F459" s="109"/>
      <c r="G459" s="107">
        <f aca="true" t="shared" si="54" ref="G459:G473">IF(F459=0,0,E459/F459)</f>
        <v>0</v>
      </c>
      <c r="H459" s="107">
        <f aca="true" t="shared" si="55" ref="H459:H473">D459*G459</f>
        <v>0</v>
      </c>
      <c r="I459" s="110"/>
      <c r="J459" s="109"/>
      <c r="K459" s="107">
        <f aca="true" t="shared" si="56" ref="K459:K473">IF(J459=0,0,H459/J459)</f>
        <v>0</v>
      </c>
    </row>
    <row r="460" spans="1:11" ht="12.75">
      <c r="A460" s="85"/>
      <c r="B460" s="109"/>
      <c r="C460" s="109"/>
      <c r="D460" s="109"/>
      <c r="E460" s="109"/>
      <c r="F460" s="109"/>
      <c r="G460" s="107">
        <f t="shared" si="54"/>
        <v>0</v>
      </c>
      <c r="H460" s="107">
        <f t="shared" si="55"/>
        <v>0</v>
      </c>
      <c r="I460" s="110"/>
      <c r="J460" s="109"/>
      <c r="K460" s="107">
        <f t="shared" si="56"/>
        <v>0</v>
      </c>
    </row>
    <row r="461" spans="1:11" ht="12.75">
      <c r="A461" s="85"/>
      <c r="B461" s="109"/>
      <c r="C461" s="109"/>
      <c r="D461" s="109"/>
      <c r="E461" s="109"/>
      <c r="F461" s="109"/>
      <c r="G461" s="107">
        <f t="shared" si="54"/>
        <v>0</v>
      </c>
      <c r="H461" s="107">
        <f t="shared" si="55"/>
        <v>0</v>
      </c>
      <c r="I461" s="110"/>
      <c r="J461" s="109"/>
      <c r="K461" s="107">
        <f t="shared" si="56"/>
        <v>0</v>
      </c>
    </row>
    <row r="462" spans="1:11" ht="12.75">
      <c r="A462" s="85"/>
      <c r="B462" s="109"/>
      <c r="C462" s="109"/>
      <c r="D462" s="109"/>
      <c r="E462" s="109"/>
      <c r="F462" s="109"/>
      <c r="G462" s="107">
        <f t="shared" si="54"/>
        <v>0</v>
      </c>
      <c r="H462" s="107">
        <f t="shared" si="55"/>
        <v>0</v>
      </c>
      <c r="I462" s="110"/>
      <c r="J462" s="109"/>
      <c r="K462" s="107">
        <f t="shared" si="56"/>
        <v>0</v>
      </c>
    </row>
    <row r="463" spans="1:11" ht="12.75">
      <c r="A463" s="85"/>
      <c r="B463" s="109"/>
      <c r="C463" s="109"/>
      <c r="D463" s="109"/>
      <c r="E463" s="109"/>
      <c r="F463" s="109"/>
      <c r="G463" s="107">
        <f t="shared" si="54"/>
        <v>0</v>
      </c>
      <c r="H463" s="107">
        <f t="shared" si="55"/>
        <v>0</v>
      </c>
      <c r="I463" s="110"/>
      <c r="J463" s="109"/>
      <c r="K463" s="107">
        <f t="shared" si="56"/>
        <v>0</v>
      </c>
    </row>
    <row r="464" spans="1:11" ht="12.75">
      <c r="A464" s="85"/>
      <c r="B464" s="109"/>
      <c r="C464" s="109"/>
      <c r="D464" s="109"/>
      <c r="E464" s="109"/>
      <c r="F464" s="109"/>
      <c r="G464" s="107">
        <f t="shared" si="54"/>
        <v>0</v>
      </c>
      <c r="H464" s="107">
        <f t="shared" si="55"/>
        <v>0</v>
      </c>
      <c r="I464" s="110"/>
      <c r="J464" s="109"/>
      <c r="K464" s="107">
        <f t="shared" si="56"/>
        <v>0</v>
      </c>
    </row>
    <row r="465" spans="1:11" ht="12.75">
      <c r="A465" s="85"/>
      <c r="B465" s="109"/>
      <c r="C465" s="109"/>
      <c r="D465" s="109"/>
      <c r="E465" s="109"/>
      <c r="F465" s="109"/>
      <c r="G465" s="107">
        <f t="shared" si="54"/>
        <v>0</v>
      </c>
      <c r="H465" s="107">
        <f t="shared" si="55"/>
        <v>0</v>
      </c>
      <c r="I465" s="110"/>
      <c r="J465" s="109"/>
      <c r="K465" s="107">
        <f t="shared" si="56"/>
        <v>0</v>
      </c>
    </row>
    <row r="466" spans="1:11" ht="12.75">
      <c r="A466" s="85"/>
      <c r="B466" s="109"/>
      <c r="C466" s="109"/>
      <c r="D466" s="109"/>
      <c r="E466" s="109"/>
      <c r="F466" s="109"/>
      <c r="G466" s="107">
        <f t="shared" si="54"/>
        <v>0</v>
      </c>
      <c r="H466" s="107">
        <f t="shared" si="55"/>
        <v>0</v>
      </c>
      <c r="I466" s="110"/>
      <c r="J466" s="109"/>
      <c r="K466" s="107">
        <f t="shared" si="56"/>
        <v>0</v>
      </c>
    </row>
    <row r="467" spans="1:11" ht="12.75">
      <c r="A467" s="85"/>
      <c r="B467" s="109"/>
      <c r="C467" s="109"/>
      <c r="D467" s="109"/>
      <c r="E467" s="109"/>
      <c r="F467" s="109"/>
      <c r="G467" s="107">
        <f t="shared" si="54"/>
        <v>0</v>
      </c>
      <c r="H467" s="107">
        <f t="shared" si="55"/>
        <v>0</v>
      </c>
      <c r="I467" s="110"/>
      <c r="J467" s="109"/>
      <c r="K467" s="107">
        <f t="shared" si="56"/>
        <v>0</v>
      </c>
    </row>
    <row r="468" spans="1:11" ht="12.75">
      <c r="A468" s="85"/>
      <c r="B468" s="109"/>
      <c r="C468" s="109"/>
      <c r="D468" s="109"/>
      <c r="E468" s="109"/>
      <c r="F468" s="109"/>
      <c r="G468" s="107">
        <f t="shared" si="54"/>
        <v>0</v>
      </c>
      <c r="H468" s="107">
        <f t="shared" si="55"/>
        <v>0</v>
      </c>
      <c r="I468" s="110"/>
      <c r="J468" s="109"/>
      <c r="K468" s="107">
        <f t="shared" si="56"/>
        <v>0</v>
      </c>
    </row>
    <row r="469" spans="1:11" ht="12.75">
      <c r="A469" s="85"/>
      <c r="B469" s="109"/>
      <c r="C469" s="109"/>
      <c r="D469" s="109"/>
      <c r="E469" s="109"/>
      <c r="F469" s="109"/>
      <c r="G469" s="107">
        <f t="shared" si="54"/>
        <v>0</v>
      </c>
      <c r="H469" s="107">
        <f t="shared" si="55"/>
        <v>0</v>
      </c>
      <c r="I469" s="110"/>
      <c r="J469" s="109"/>
      <c r="K469" s="107">
        <f t="shared" si="56"/>
        <v>0</v>
      </c>
    </row>
    <row r="470" spans="1:11" ht="12.75">
      <c r="A470" s="85"/>
      <c r="B470" s="109"/>
      <c r="C470" s="109"/>
      <c r="D470" s="109"/>
      <c r="E470" s="109"/>
      <c r="F470" s="109"/>
      <c r="G470" s="107">
        <f t="shared" si="54"/>
        <v>0</v>
      </c>
      <c r="H470" s="107">
        <f t="shared" si="55"/>
        <v>0</v>
      </c>
      <c r="I470" s="110"/>
      <c r="J470" s="109"/>
      <c r="K470" s="107">
        <f t="shared" si="56"/>
        <v>0</v>
      </c>
    </row>
    <row r="471" spans="1:11" ht="12.75">
      <c r="A471" s="85"/>
      <c r="B471" s="109"/>
      <c r="C471" s="109"/>
      <c r="D471" s="109"/>
      <c r="E471" s="109"/>
      <c r="F471" s="109"/>
      <c r="G471" s="107">
        <f t="shared" si="54"/>
        <v>0</v>
      </c>
      <c r="H471" s="107">
        <f t="shared" si="55"/>
        <v>0</v>
      </c>
      <c r="I471" s="110"/>
      <c r="J471" s="109"/>
      <c r="K471" s="107">
        <f t="shared" si="56"/>
        <v>0</v>
      </c>
    </row>
    <row r="472" spans="1:11" ht="12.75">
      <c r="A472" s="85"/>
      <c r="B472" s="109"/>
      <c r="C472" s="109"/>
      <c r="D472" s="109"/>
      <c r="E472" s="109"/>
      <c r="F472" s="109"/>
      <c r="G472" s="107">
        <f t="shared" si="54"/>
        <v>0</v>
      </c>
      <c r="H472" s="107">
        <f t="shared" si="55"/>
        <v>0</v>
      </c>
      <c r="I472" s="110"/>
      <c r="J472" s="109"/>
      <c r="K472" s="107">
        <f t="shared" si="56"/>
        <v>0</v>
      </c>
    </row>
    <row r="473" spans="1:11" ht="12.75">
      <c r="A473" s="85"/>
      <c r="B473" s="109"/>
      <c r="C473" s="109"/>
      <c r="D473" s="109"/>
      <c r="E473" s="109"/>
      <c r="F473" s="109"/>
      <c r="G473" s="107">
        <f t="shared" si="54"/>
        <v>0</v>
      </c>
      <c r="H473" s="107">
        <f t="shared" si="55"/>
        <v>0</v>
      </c>
      <c r="I473" s="110"/>
      <c r="J473" s="109"/>
      <c r="K473" s="107">
        <f t="shared" si="56"/>
        <v>0</v>
      </c>
    </row>
    <row r="474" spans="1:11" ht="15">
      <c r="A474" s="111"/>
      <c r="B474" s="112" t="s">
        <v>13</v>
      </c>
      <c r="C474" s="111"/>
      <c r="D474" s="113">
        <f>SUM(D458:D473)</f>
        <v>0</v>
      </c>
      <c r="E474" s="111"/>
      <c r="F474" s="111"/>
      <c r="G474" s="111"/>
      <c r="H474" s="111"/>
      <c r="I474" s="112"/>
      <c r="J474" s="111"/>
      <c r="K474" s="114">
        <f>SUM(K458:K473)</f>
        <v>0</v>
      </c>
    </row>
    <row r="475" ht="13.5" thickBot="1"/>
    <row r="476" spans="1:12" s="155" customFormat="1" ht="16.5" customHeight="1" thickBot="1" thickTop="1">
      <c r="A476" s="160" t="s">
        <v>113</v>
      </c>
      <c r="B476" s="160"/>
      <c r="C476" s="160"/>
      <c r="D476" s="161"/>
      <c r="E476" s="161"/>
      <c r="F476" s="351" t="str">
        <f>'B.1 and B.2 Costs and Revenue'!B27</f>
        <v>Beneficiary 20</v>
      </c>
      <c r="G476" s="352"/>
      <c r="H476" s="352"/>
      <c r="I476" s="352"/>
      <c r="J476" s="352"/>
      <c r="K476" s="353"/>
      <c r="L476" s="159"/>
    </row>
    <row r="477" spans="6:11" ht="13.5" thickTop="1">
      <c r="F477" s="40"/>
      <c r="G477" s="40"/>
      <c r="H477" s="40"/>
      <c r="I477" s="40"/>
      <c r="J477" s="40"/>
      <c r="K477" s="40"/>
    </row>
    <row r="479" spans="1:6" ht="15">
      <c r="A479" s="39" t="s">
        <v>88</v>
      </c>
      <c r="B479" s="39"/>
      <c r="C479" s="162"/>
      <c r="D479" s="163"/>
      <c r="E479" s="162"/>
      <c r="F479" s="162"/>
    </row>
    <row r="480" spans="1:11" ht="12.75">
      <c r="A480" s="103"/>
      <c r="B480" s="103"/>
      <c r="C480" s="103"/>
      <c r="D480" s="103"/>
      <c r="E480" s="103"/>
      <c r="F480" s="103"/>
      <c r="G480" s="103"/>
      <c r="H480" s="103"/>
      <c r="I480" s="104"/>
      <c r="J480" s="103"/>
      <c r="K480" s="103"/>
    </row>
    <row r="481" spans="1:11" ht="38.25">
      <c r="A481" s="355" t="s">
        <v>34</v>
      </c>
      <c r="B481" s="354" t="s">
        <v>1</v>
      </c>
      <c r="C481" s="354" t="s">
        <v>46</v>
      </c>
      <c r="D481" s="102" t="s">
        <v>208</v>
      </c>
      <c r="E481" s="102" t="s">
        <v>47</v>
      </c>
      <c r="F481" s="102" t="s">
        <v>48</v>
      </c>
      <c r="G481" s="354" t="s">
        <v>87</v>
      </c>
      <c r="H481" s="354" t="s">
        <v>49</v>
      </c>
      <c r="I481" s="354" t="s">
        <v>50</v>
      </c>
      <c r="J481" s="354" t="s">
        <v>51</v>
      </c>
      <c r="K481" s="354" t="s">
        <v>52</v>
      </c>
    </row>
    <row r="482" spans="1:11" ht="12.75">
      <c r="A482" s="355"/>
      <c r="B482" s="354"/>
      <c r="C482" s="354"/>
      <c r="D482" s="102"/>
      <c r="E482" s="102" t="s">
        <v>86</v>
      </c>
      <c r="F482" s="102" t="s">
        <v>86</v>
      </c>
      <c r="G482" s="354"/>
      <c r="H482" s="354"/>
      <c r="I482" s="354"/>
      <c r="J482" s="354"/>
      <c r="K482" s="354"/>
    </row>
    <row r="483" spans="1:11" ht="12.75">
      <c r="A483" s="85"/>
      <c r="B483" s="105"/>
      <c r="C483" s="105"/>
      <c r="D483" s="106"/>
      <c r="E483" s="107"/>
      <c r="F483" s="106"/>
      <c r="G483" s="107">
        <f>IF(F483=0,0,E483/F483)</f>
        <v>0</v>
      </c>
      <c r="H483" s="107">
        <f>D483*G483</f>
        <v>0</v>
      </c>
      <c r="I483" s="108"/>
      <c r="J483" s="106"/>
      <c r="K483" s="107">
        <f>IF(J483=0,0,H483/J483)</f>
        <v>0</v>
      </c>
    </row>
    <row r="484" spans="1:11" ht="12.75">
      <c r="A484" s="85"/>
      <c r="B484" s="109"/>
      <c r="C484" s="109"/>
      <c r="D484" s="109"/>
      <c r="E484" s="109"/>
      <c r="F484" s="109"/>
      <c r="G484" s="107">
        <f aca="true" t="shared" si="57" ref="G484:G498">IF(F484=0,0,E484/F484)</f>
        <v>0</v>
      </c>
      <c r="H484" s="107">
        <f aca="true" t="shared" si="58" ref="H484:H498">D484*G484</f>
        <v>0</v>
      </c>
      <c r="I484" s="110"/>
      <c r="J484" s="109"/>
      <c r="K484" s="107">
        <f aca="true" t="shared" si="59" ref="K484:K498">IF(J484=0,0,H484/J484)</f>
        <v>0</v>
      </c>
    </row>
    <row r="485" spans="1:11" ht="12.75">
      <c r="A485" s="85"/>
      <c r="B485" s="109"/>
      <c r="C485" s="109"/>
      <c r="D485" s="109"/>
      <c r="E485" s="109"/>
      <c r="F485" s="109"/>
      <c r="G485" s="107">
        <f t="shared" si="57"/>
        <v>0</v>
      </c>
      <c r="H485" s="107">
        <f t="shared" si="58"/>
        <v>0</v>
      </c>
      <c r="I485" s="110"/>
      <c r="J485" s="109"/>
      <c r="K485" s="107">
        <f t="shared" si="59"/>
        <v>0</v>
      </c>
    </row>
    <row r="486" spans="1:11" ht="12.75">
      <c r="A486" s="85"/>
      <c r="B486" s="109"/>
      <c r="C486" s="109"/>
      <c r="D486" s="109"/>
      <c r="E486" s="109"/>
      <c r="F486" s="109"/>
      <c r="G486" s="107">
        <f t="shared" si="57"/>
        <v>0</v>
      </c>
      <c r="H486" s="107">
        <f t="shared" si="58"/>
        <v>0</v>
      </c>
      <c r="I486" s="110"/>
      <c r="J486" s="109"/>
      <c r="K486" s="107">
        <f t="shared" si="59"/>
        <v>0</v>
      </c>
    </row>
    <row r="487" spans="1:11" ht="12.75">
      <c r="A487" s="85"/>
      <c r="B487" s="109"/>
      <c r="C487" s="109"/>
      <c r="D487" s="109"/>
      <c r="E487" s="109"/>
      <c r="F487" s="109"/>
      <c r="G487" s="107">
        <f t="shared" si="57"/>
        <v>0</v>
      </c>
      <c r="H487" s="107">
        <f t="shared" si="58"/>
        <v>0</v>
      </c>
      <c r="I487" s="110"/>
      <c r="J487" s="109"/>
      <c r="K487" s="107">
        <f t="shared" si="59"/>
        <v>0</v>
      </c>
    </row>
    <row r="488" spans="1:11" ht="12.75">
      <c r="A488" s="85"/>
      <c r="B488" s="109"/>
      <c r="C488" s="109"/>
      <c r="D488" s="109"/>
      <c r="E488" s="109"/>
      <c r="F488" s="109"/>
      <c r="G488" s="107">
        <f t="shared" si="57"/>
        <v>0</v>
      </c>
      <c r="H488" s="107">
        <f t="shared" si="58"/>
        <v>0</v>
      </c>
      <c r="I488" s="110"/>
      <c r="J488" s="109"/>
      <c r="K488" s="107">
        <f t="shared" si="59"/>
        <v>0</v>
      </c>
    </row>
    <row r="489" spans="1:11" ht="12.75">
      <c r="A489" s="85"/>
      <c r="B489" s="109"/>
      <c r="C489" s="109"/>
      <c r="D489" s="109"/>
      <c r="E489" s="109"/>
      <c r="F489" s="109"/>
      <c r="G489" s="107">
        <f t="shared" si="57"/>
        <v>0</v>
      </c>
      <c r="H489" s="107">
        <f t="shared" si="58"/>
        <v>0</v>
      </c>
      <c r="I489" s="110"/>
      <c r="J489" s="109"/>
      <c r="K489" s="107">
        <f t="shared" si="59"/>
        <v>0</v>
      </c>
    </row>
    <row r="490" spans="1:11" ht="12.75">
      <c r="A490" s="85"/>
      <c r="B490" s="109"/>
      <c r="C490" s="109"/>
      <c r="D490" s="109"/>
      <c r="E490" s="109"/>
      <c r="F490" s="109"/>
      <c r="G490" s="107">
        <f t="shared" si="57"/>
        <v>0</v>
      </c>
      <c r="H490" s="107">
        <f t="shared" si="58"/>
        <v>0</v>
      </c>
      <c r="I490" s="110"/>
      <c r="J490" s="109"/>
      <c r="K490" s="107">
        <f t="shared" si="59"/>
        <v>0</v>
      </c>
    </row>
    <row r="491" spans="1:11" ht="12.75">
      <c r="A491" s="85"/>
      <c r="B491" s="109"/>
      <c r="C491" s="109"/>
      <c r="D491" s="109"/>
      <c r="E491" s="109"/>
      <c r="F491" s="109"/>
      <c r="G491" s="107">
        <f t="shared" si="57"/>
        <v>0</v>
      </c>
      <c r="H491" s="107">
        <f t="shared" si="58"/>
        <v>0</v>
      </c>
      <c r="I491" s="110"/>
      <c r="J491" s="109"/>
      <c r="K491" s="107">
        <f t="shared" si="59"/>
        <v>0</v>
      </c>
    </row>
    <row r="492" spans="1:11" ht="12.75">
      <c r="A492" s="85"/>
      <c r="B492" s="109"/>
      <c r="C492" s="109"/>
      <c r="D492" s="109"/>
      <c r="E492" s="109"/>
      <c r="F492" s="109"/>
      <c r="G492" s="107">
        <f t="shared" si="57"/>
        <v>0</v>
      </c>
      <c r="H492" s="107">
        <f t="shared" si="58"/>
        <v>0</v>
      </c>
      <c r="I492" s="110"/>
      <c r="J492" s="109"/>
      <c r="K492" s="107">
        <f t="shared" si="59"/>
        <v>0</v>
      </c>
    </row>
    <row r="493" spans="1:11" ht="12.75">
      <c r="A493" s="85"/>
      <c r="B493" s="109"/>
      <c r="C493" s="109"/>
      <c r="D493" s="109"/>
      <c r="E493" s="109"/>
      <c r="F493" s="109"/>
      <c r="G493" s="107">
        <f t="shared" si="57"/>
        <v>0</v>
      </c>
      <c r="H493" s="107">
        <f t="shared" si="58"/>
        <v>0</v>
      </c>
      <c r="I493" s="110"/>
      <c r="J493" s="109"/>
      <c r="K493" s="107">
        <f t="shared" si="59"/>
        <v>0</v>
      </c>
    </row>
    <row r="494" spans="1:11" ht="12.75">
      <c r="A494" s="85"/>
      <c r="B494" s="109"/>
      <c r="C494" s="109"/>
      <c r="D494" s="109"/>
      <c r="E494" s="109"/>
      <c r="F494" s="109"/>
      <c r="G494" s="107">
        <f t="shared" si="57"/>
        <v>0</v>
      </c>
      <c r="H494" s="107">
        <f t="shared" si="58"/>
        <v>0</v>
      </c>
      <c r="I494" s="110"/>
      <c r="J494" s="109"/>
      <c r="K494" s="107">
        <f t="shared" si="59"/>
        <v>0</v>
      </c>
    </row>
    <row r="495" spans="1:11" ht="12.75">
      <c r="A495" s="85"/>
      <c r="B495" s="109"/>
      <c r="C495" s="109"/>
      <c r="D495" s="109"/>
      <c r="E495" s="109"/>
      <c r="F495" s="109"/>
      <c r="G495" s="107">
        <f t="shared" si="57"/>
        <v>0</v>
      </c>
      <c r="H495" s="107">
        <f t="shared" si="58"/>
        <v>0</v>
      </c>
      <c r="I495" s="110"/>
      <c r="J495" s="109"/>
      <c r="K495" s="107">
        <f t="shared" si="59"/>
        <v>0</v>
      </c>
    </row>
    <row r="496" spans="1:11" ht="12.75">
      <c r="A496" s="85"/>
      <c r="B496" s="109"/>
      <c r="C496" s="109"/>
      <c r="D496" s="109"/>
      <c r="E496" s="109"/>
      <c r="F496" s="109"/>
      <c r="G496" s="107">
        <f t="shared" si="57"/>
        <v>0</v>
      </c>
      <c r="H496" s="107">
        <f t="shared" si="58"/>
        <v>0</v>
      </c>
      <c r="I496" s="110"/>
      <c r="J496" s="109"/>
      <c r="K496" s="107">
        <f t="shared" si="59"/>
        <v>0</v>
      </c>
    </row>
    <row r="497" spans="1:11" ht="12.75">
      <c r="A497" s="85"/>
      <c r="B497" s="109"/>
      <c r="C497" s="109"/>
      <c r="D497" s="109"/>
      <c r="E497" s="109"/>
      <c r="F497" s="109"/>
      <c r="G497" s="107">
        <f t="shared" si="57"/>
        <v>0</v>
      </c>
      <c r="H497" s="107">
        <f t="shared" si="58"/>
        <v>0</v>
      </c>
      <c r="I497" s="110"/>
      <c r="J497" s="109"/>
      <c r="K497" s="107">
        <f t="shared" si="59"/>
        <v>0</v>
      </c>
    </row>
    <row r="498" spans="1:11" ht="12.75">
      <c r="A498" s="85"/>
      <c r="B498" s="109"/>
      <c r="C498" s="109"/>
      <c r="D498" s="109"/>
      <c r="E498" s="109"/>
      <c r="F498" s="109"/>
      <c r="G498" s="107">
        <f t="shared" si="57"/>
        <v>0</v>
      </c>
      <c r="H498" s="107">
        <f t="shared" si="58"/>
        <v>0</v>
      </c>
      <c r="I498" s="110"/>
      <c r="J498" s="109"/>
      <c r="K498" s="107">
        <f t="shared" si="59"/>
        <v>0</v>
      </c>
    </row>
    <row r="499" spans="1:11" ht="15">
      <c r="A499" s="111"/>
      <c r="B499" s="112" t="s">
        <v>13</v>
      </c>
      <c r="C499" s="111"/>
      <c r="D499" s="113">
        <f>SUM(D483:D498)</f>
        <v>0</v>
      </c>
      <c r="E499" s="111"/>
      <c r="F499" s="111"/>
      <c r="G499" s="111"/>
      <c r="H499" s="111"/>
      <c r="I499" s="112"/>
      <c r="J499" s="111"/>
      <c r="K499" s="114">
        <f>SUM(K483:K498)</f>
        <v>0</v>
      </c>
    </row>
    <row r="504" spans="10:11" ht="12.75">
      <c r="J504" s="1" t="s">
        <v>188</v>
      </c>
      <c r="K504" s="258">
        <f>K499+K474+K449+K424+K399+K374+K349+K324+K299+K274+K249+K224+K199+K174+K149+K124+K99+K74+K49+K24</f>
        <v>13754.010000000002</v>
      </c>
    </row>
  </sheetData>
  <sheetProtection/>
  <mergeCells count="180">
    <mergeCell ref="H6:H7"/>
    <mergeCell ref="I6:I7"/>
    <mergeCell ref="J6:J7"/>
    <mergeCell ref="A31:A32"/>
    <mergeCell ref="B31:B32"/>
    <mergeCell ref="C31:C32"/>
    <mergeCell ref="A6:A7"/>
    <mergeCell ref="B6:B7"/>
    <mergeCell ref="C6:C7"/>
    <mergeCell ref="I56:I57"/>
    <mergeCell ref="J56:J57"/>
    <mergeCell ref="K56:K57"/>
    <mergeCell ref="G31:G32"/>
    <mergeCell ref="H31:H32"/>
    <mergeCell ref="I31:I32"/>
    <mergeCell ref="J31:J32"/>
    <mergeCell ref="G56:G57"/>
    <mergeCell ref="H56:H57"/>
    <mergeCell ref="K6:K7"/>
    <mergeCell ref="G6:G7"/>
    <mergeCell ref="A81:A82"/>
    <mergeCell ref="B81:B82"/>
    <mergeCell ref="C81:C82"/>
    <mergeCell ref="F76:K76"/>
    <mergeCell ref="K31:K32"/>
    <mergeCell ref="A56:A57"/>
    <mergeCell ref="B56:B57"/>
    <mergeCell ref="C56:C57"/>
    <mergeCell ref="J106:J107"/>
    <mergeCell ref="K106:K107"/>
    <mergeCell ref="G81:G82"/>
    <mergeCell ref="H81:H82"/>
    <mergeCell ref="I81:I82"/>
    <mergeCell ref="J81:J82"/>
    <mergeCell ref="F101:K101"/>
    <mergeCell ref="A131:A132"/>
    <mergeCell ref="B131:B132"/>
    <mergeCell ref="C131:C132"/>
    <mergeCell ref="K81:K82"/>
    <mergeCell ref="A106:A107"/>
    <mergeCell ref="B106:B107"/>
    <mergeCell ref="C106:C107"/>
    <mergeCell ref="G106:G107"/>
    <mergeCell ref="H106:H107"/>
    <mergeCell ref="I106:I107"/>
    <mergeCell ref="A181:A182"/>
    <mergeCell ref="B181:B182"/>
    <mergeCell ref="C181:C182"/>
    <mergeCell ref="K131:K132"/>
    <mergeCell ref="A156:A157"/>
    <mergeCell ref="B156:B157"/>
    <mergeCell ref="C156:C157"/>
    <mergeCell ref="G156:G157"/>
    <mergeCell ref="H156:H157"/>
    <mergeCell ref="I156:I157"/>
    <mergeCell ref="J206:J207"/>
    <mergeCell ref="K206:K207"/>
    <mergeCell ref="G181:G182"/>
    <mergeCell ref="H181:H182"/>
    <mergeCell ref="I181:I182"/>
    <mergeCell ref="J181:J182"/>
    <mergeCell ref="F201:K201"/>
    <mergeCell ref="A231:A232"/>
    <mergeCell ref="B231:B232"/>
    <mergeCell ref="C231:C232"/>
    <mergeCell ref="K181:K182"/>
    <mergeCell ref="A206:A207"/>
    <mergeCell ref="B206:B207"/>
    <mergeCell ref="C206:C207"/>
    <mergeCell ref="G206:G207"/>
    <mergeCell ref="H206:H207"/>
    <mergeCell ref="I206:I207"/>
    <mergeCell ref="A281:A282"/>
    <mergeCell ref="B281:B282"/>
    <mergeCell ref="C281:C282"/>
    <mergeCell ref="K231:K232"/>
    <mergeCell ref="A256:A257"/>
    <mergeCell ref="B256:B257"/>
    <mergeCell ref="C256:C257"/>
    <mergeCell ref="G256:G257"/>
    <mergeCell ref="H256:H257"/>
    <mergeCell ref="I256:I257"/>
    <mergeCell ref="H281:H282"/>
    <mergeCell ref="I281:I282"/>
    <mergeCell ref="J281:J282"/>
    <mergeCell ref="F301:K301"/>
    <mergeCell ref="K281:K282"/>
    <mergeCell ref="G281:G282"/>
    <mergeCell ref="B331:B332"/>
    <mergeCell ref="C331:C332"/>
    <mergeCell ref="F326:K326"/>
    <mergeCell ref="F351:K351"/>
    <mergeCell ref="A306:A307"/>
    <mergeCell ref="B306:B307"/>
    <mergeCell ref="C306:C307"/>
    <mergeCell ref="G306:G307"/>
    <mergeCell ref="H306:H307"/>
    <mergeCell ref="I306:I307"/>
    <mergeCell ref="C381:C382"/>
    <mergeCell ref="A356:A357"/>
    <mergeCell ref="B356:B357"/>
    <mergeCell ref="C356:C357"/>
    <mergeCell ref="J306:J307"/>
    <mergeCell ref="K306:K307"/>
    <mergeCell ref="G356:G357"/>
    <mergeCell ref="H356:H357"/>
    <mergeCell ref="I356:I357"/>
    <mergeCell ref="A331:A332"/>
    <mergeCell ref="G381:G382"/>
    <mergeCell ref="H381:H382"/>
    <mergeCell ref="I381:I382"/>
    <mergeCell ref="J381:J382"/>
    <mergeCell ref="A431:A432"/>
    <mergeCell ref="B431:B432"/>
    <mergeCell ref="C431:C432"/>
    <mergeCell ref="F426:K426"/>
    <mergeCell ref="A381:A382"/>
    <mergeCell ref="B381:B382"/>
    <mergeCell ref="K381:K382"/>
    <mergeCell ref="A406:A407"/>
    <mergeCell ref="B406:B407"/>
    <mergeCell ref="C406:C407"/>
    <mergeCell ref="G406:G407"/>
    <mergeCell ref="H406:H407"/>
    <mergeCell ref="I406:I407"/>
    <mergeCell ref="F401:K401"/>
    <mergeCell ref="J406:J407"/>
    <mergeCell ref="K406:K407"/>
    <mergeCell ref="A481:A482"/>
    <mergeCell ref="B481:B482"/>
    <mergeCell ref="C481:C482"/>
    <mergeCell ref="K431:K432"/>
    <mergeCell ref="A456:A457"/>
    <mergeCell ref="B456:B457"/>
    <mergeCell ref="C456:C457"/>
    <mergeCell ref="G456:G457"/>
    <mergeCell ref="H456:H457"/>
    <mergeCell ref="I456:I457"/>
    <mergeCell ref="F1:K1"/>
    <mergeCell ref="F26:K26"/>
    <mergeCell ref="F51:K51"/>
    <mergeCell ref="K481:K482"/>
    <mergeCell ref="G481:G482"/>
    <mergeCell ref="H481:H482"/>
    <mergeCell ref="I481:I482"/>
    <mergeCell ref="J481:J482"/>
    <mergeCell ref="J456:J457"/>
    <mergeCell ref="K456:K457"/>
    <mergeCell ref="F126:K126"/>
    <mergeCell ref="F151:K151"/>
    <mergeCell ref="F176:K176"/>
    <mergeCell ref="J156:J157"/>
    <mergeCell ref="K156:K157"/>
    <mergeCell ref="G131:G132"/>
    <mergeCell ref="H131:H132"/>
    <mergeCell ref="I131:I132"/>
    <mergeCell ref="J131:J132"/>
    <mergeCell ref="F226:K226"/>
    <mergeCell ref="F251:K251"/>
    <mergeCell ref="F276:K276"/>
    <mergeCell ref="J256:J257"/>
    <mergeCell ref="K256:K257"/>
    <mergeCell ref="G231:G232"/>
    <mergeCell ref="H231:H232"/>
    <mergeCell ref="I231:I232"/>
    <mergeCell ref="J231:J232"/>
    <mergeCell ref="F376:K376"/>
    <mergeCell ref="J356:J357"/>
    <mergeCell ref="K356:K357"/>
    <mergeCell ref="G331:G332"/>
    <mergeCell ref="H331:H332"/>
    <mergeCell ref="I331:I332"/>
    <mergeCell ref="J331:J332"/>
    <mergeCell ref="K331:K332"/>
    <mergeCell ref="F451:K451"/>
    <mergeCell ref="F476:K476"/>
    <mergeCell ref="G431:G432"/>
    <mergeCell ref="H431:H432"/>
    <mergeCell ref="I431:I432"/>
    <mergeCell ref="J431:J432"/>
  </mergeCells>
  <printOptions/>
  <pageMargins left="0.7480314960629921" right="0.7480314960629921" top="0.984251968503937" bottom="0.984251968503937" header="0.5118110236220472" footer="0.5118110236220472"/>
  <pageSetup horizontalDpi="600" verticalDpi="600" orientation="landscape" paperSize="9" scale="85" r:id="rId1"/>
  <headerFooter alignWithMargins="0">
    <oddHeader>&amp;R&amp;"Arial,Gras"Form B.1.1.a Individual Staff Costs 
</oddHeader>
    <oddFooter>&amp;R&amp;8Page &amp;P of &amp;N</oddFooter>
  </headerFooter>
  <rowBreaks count="19" manualBreakCount="19">
    <brk id="25" max="255" man="1"/>
    <brk id="50" max="255" man="1"/>
    <brk id="75" max="255" man="1"/>
    <brk id="100" max="255" man="1"/>
    <brk id="125" max="255" man="1"/>
    <brk id="150" max="255" man="1"/>
    <brk id="175" max="255" man="1"/>
    <brk id="200" max="255" man="1"/>
    <brk id="225" max="255" man="1"/>
    <brk id="250" max="255" man="1"/>
    <brk id="275" max="255" man="1"/>
    <brk id="300" max="255" man="1"/>
    <brk id="325" max="255" man="1"/>
    <brk id="350" max="255" man="1"/>
    <brk id="375" max="255" man="1"/>
    <brk id="400" max="255" man="1"/>
    <brk id="425" max="255" man="1"/>
    <brk id="450" max="255" man="1"/>
    <brk id="475" max="255" man="1"/>
  </rowBreaks>
</worksheet>
</file>

<file path=xl/worksheets/sheet4.xml><?xml version="1.0" encoding="utf-8"?>
<worksheet xmlns="http://schemas.openxmlformats.org/spreadsheetml/2006/main" xmlns:r="http://schemas.openxmlformats.org/officeDocument/2006/relationships">
  <dimension ref="A1:H679"/>
  <sheetViews>
    <sheetView view="pageBreakPreview" zoomScaleNormal="75" zoomScaleSheetLayoutView="100" zoomScalePageLayoutView="0" workbookViewId="0" topLeftCell="A1">
      <selection activeCell="A1" sqref="A1"/>
    </sheetView>
  </sheetViews>
  <sheetFormatPr defaultColWidth="9.140625" defaultRowHeight="12.75"/>
  <cols>
    <col min="1" max="1" width="6.57421875" style="0" customWidth="1"/>
    <col min="2" max="2" width="48.8515625" style="0" customWidth="1"/>
    <col min="3" max="3" width="30.28125" style="0" customWidth="1"/>
    <col min="4" max="4" width="5.421875" style="0" customWidth="1"/>
    <col min="5" max="5" width="4.57421875" style="0" customWidth="1"/>
    <col min="6" max="6" width="19.28125" style="0" customWidth="1"/>
    <col min="7" max="7" width="18.8515625" style="0" customWidth="1"/>
  </cols>
  <sheetData>
    <row r="1" spans="1:8" ht="19.5" thickBot="1" thickTop="1">
      <c r="A1" s="181" t="s">
        <v>211</v>
      </c>
      <c r="B1" s="160"/>
      <c r="C1" s="351" t="str">
        <f>'B.1 and B.2 Costs and Revenue'!B8</f>
        <v>Beneficiary 1 (Coordinator)</v>
      </c>
      <c r="D1" s="352"/>
      <c r="E1" s="352"/>
      <c r="F1" s="352"/>
      <c r="G1" s="353"/>
      <c r="H1" s="173"/>
    </row>
    <row r="2" spans="1:7" ht="16.5" customHeight="1" thickTop="1">
      <c r="A2" s="365" t="s">
        <v>56</v>
      </c>
      <c r="B2" s="365"/>
      <c r="C2" s="365"/>
      <c r="D2" s="1"/>
      <c r="E2" s="1"/>
      <c r="F2" s="1"/>
      <c r="G2" s="1"/>
    </row>
    <row r="3" spans="1:7" ht="18.75" customHeight="1">
      <c r="A3" s="359" t="s">
        <v>57</v>
      </c>
      <c r="B3" s="359"/>
      <c r="C3" s="359"/>
      <c r="D3" s="1"/>
      <c r="E3" s="1"/>
      <c r="F3" s="1"/>
      <c r="G3" s="1"/>
    </row>
    <row r="4" spans="1:7" ht="12.75" customHeight="1">
      <c r="A4" s="360" t="s">
        <v>209</v>
      </c>
      <c r="B4" s="360"/>
      <c r="C4" s="360"/>
      <c r="D4" s="361"/>
      <c r="E4" s="358"/>
      <c r="F4" s="358"/>
      <c r="G4" s="358"/>
    </row>
    <row r="5" spans="1:7" ht="12.75" customHeight="1">
      <c r="A5" s="360"/>
      <c r="B5" s="360"/>
      <c r="C5" s="360"/>
      <c r="D5" s="361"/>
      <c r="E5" s="358"/>
      <c r="F5" s="358"/>
      <c r="G5" s="358"/>
    </row>
    <row r="6" spans="1:7" ht="12.75" customHeight="1">
      <c r="A6" s="360"/>
      <c r="B6" s="360"/>
      <c r="C6" s="360"/>
      <c r="D6" s="361"/>
      <c r="E6" s="358"/>
      <c r="F6" s="358"/>
      <c r="G6" s="358"/>
    </row>
    <row r="7" spans="1:7" ht="15" customHeight="1">
      <c r="A7" s="6"/>
      <c r="B7" s="1"/>
      <c r="C7" s="1"/>
      <c r="D7" s="1"/>
      <c r="E7" s="1"/>
      <c r="F7" s="1"/>
      <c r="G7" s="1"/>
    </row>
    <row r="8" spans="1:7" ht="15" customHeight="1">
      <c r="A8" s="115"/>
      <c r="B8" s="116" t="s">
        <v>58</v>
      </c>
      <c r="C8" s="116" t="s">
        <v>59</v>
      </c>
      <c r="D8" s="1"/>
      <c r="E8" s="1"/>
      <c r="F8" s="1"/>
      <c r="G8" s="1"/>
    </row>
    <row r="9" spans="1:7" ht="15" customHeight="1">
      <c r="A9" s="117">
        <v>1</v>
      </c>
      <c r="B9" s="111" t="s">
        <v>60</v>
      </c>
      <c r="C9" s="118"/>
      <c r="D9" s="1"/>
      <c r="E9" s="1"/>
      <c r="F9" s="362" t="s">
        <v>91</v>
      </c>
      <c r="G9" s="362"/>
    </row>
    <row r="10" spans="1:7" ht="15" customHeight="1">
      <c r="A10" s="117">
        <v>2</v>
      </c>
      <c r="B10" s="117" t="s">
        <v>75</v>
      </c>
      <c r="C10" s="118"/>
      <c r="D10" s="1"/>
      <c r="E10" s="1"/>
      <c r="F10" s="119" t="s">
        <v>61</v>
      </c>
      <c r="G10" s="119">
        <v>365</v>
      </c>
    </row>
    <row r="11" spans="1:7" ht="15" customHeight="1">
      <c r="A11" s="117">
        <v>3</v>
      </c>
      <c r="B11" s="117" t="s">
        <v>77</v>
      </c>
      <c r="C11" s="118"/>
      <c r="D11" s="1"/>
      <c r="E11" s="1"/>
      <c r="F11" s="119" t="s">
        <v>62</v>
      </c>
      <c r="G11" s="119">
        <f>2*52</f>
        <v>104</v>
      </c>
    </row>
    <row r="12" spans="1:7" ht="15" customHeight="1">
      <c r="A12" s="117">
        <v>4</v>
      </c>
      <c r="B12" s="117" t="s">
        <v>63</v>
      </c>
      <c r="C12" s="118"/>
      <c r="D12" s="1"/>
      <c r="E12" s="1"/>
      <c r="F12" s="119" t="s">
        <v>64</v>
      </c>
      <c r="G12" s="119"/>
    </row>
    <row r="13" spans="1:7" ht="15" customHeight="1">
      <c r="A13" s="120">
        <v>5</v>
      </c>
      <c r="B13" s="121" t="s">
        <v>65</v>
      </c>
      <c r="C13" s="122">
        <f>SUM(C9:C12)</f>
        <v>0</v>
      </c>
      <c r="D13" s="1"/>
      <c r="E13" s="1"/>
      <c r="F13" s="119" t="s">
        <v>66</v>
      </c>
      <c r="G13" s="119"/>
    </row>
    <row r="14" spans="1:7" ht="15" customHeight="1">
      <c r="A14" s="1"/>
      <c r="B14" s="1"/>
      <c r="C14" s="1"/>
      <c r="D14" s="1"/>
      <c r="E14" s="1"/>
      <c r="F14" s="119" t="s">
        <v>67</v>
      </c>
      <c r="G14" s="119"/>
    </row>
    <row r="15" spans="1:7" ht="15" customHeight="1">
      <c r="A15" s="120">
        <v>6</v>
      </c>
      <c r="B15" s="123" t="s">
        <v>90</v>
      </c>
      <c r="C15" s="120">
        <f>SUM(G15)</f>
        <v>261</v>
      </c>
      <c r="D15" s="358"/>
      <c r="E15" s="363"/>
      <c r="F15" s="124" t="s">
        <v>127</v>
      </c>
      <c r="G15" s="125">
        <f>+G10-G11-G12-G13-G14</f>
        <v>261</v>
      </c>
    </row>
    <row r="16" spans="1:7" ht="15" customHeight="1">
      <c r="A16" s="1"/>
      <c r="B16" s="1"/>
      <c r="C16" s="1"/>
      <c r="D16" s="358"/>
      <c r="E16" s="363"/>
      <c r="F16" s="126" t="s">
        <v>68</v>
      </c>
      <c r="G16" s="126"/>
    </row>
    <row r="17" spans="1:7" ht="18" customHeight="1" thickBot="1">
      <c r="A17" s="127" t="s">
        <v>69</v>
      </c>
      <c r="B17" s="128" t="s">
        <v>70</v>
      </c>
      <c r="C17" s="129">
        <f>C13/C15</f>
        <v>0</v>
      </c>
      <c r="D17" s="364"/>
      <c r="E17" s="364"/>
      <c r="F17" s="124" t="s">
        <v>128</v>
      </c>
      <c r="G17" s="130">
        <v>0</v>
      </c>
    </row>
    <row r="18" spans="1:7" ht="15" customHeight="1">
      <c r="A18" s="131"/>
      <c r="B18" s="1"/>
      <c r="C18" s="1"/>
      <c r="D18" s="1"/>
      <c r="E18" s="1"/>
      <c r="F18" s="1"/>
      <c r="G18" s="1"/>
    </row>
    <row r="19" spans="1:7" ht="15" customHeight="1">
      <c r="A19" s="358" t="s">
        <v>71</v>
      </c>
      <c r="B19" s="358"/>
      <c r="C19" s="1"/>
      <c r="D19" s="1"/>
      <c r="E19" s="1"/>
      <c r="F19" s="1"/>
      <c r="G19" s="1"/>
    </row>
    <row r="20" spans="1:7" ht="15" customHeight="1">
      <c r="A20" s="1"/>
      <c r="B20" s="1"/>
      <c r="C20" s="1"/>
      <c r="D20" s="1"/>
      <c r="E20" s="1"/>
      <c r="F20" s="1"/>
      <c r="G20" s="1"/>
    </row>
    <row r="21" spans="1:7" ht="15" customHeight="1">
      <c r="A21" s="132"/>
      <c r="B21" s="133" t="s">
        <v>72</v>
      </c>
      <c r="C21" s="133" t="s">
        <v>73</v>
      </c>
      <c r="D21" s="8"/>
      <c r="E21" s="8"/>
      <c r="F21" s="366" t="s">
        <v>92</v>
      </c>
      <c r="G21" s="366"/>
    </row>
    <row r="22" spans="1:7" ht="15" customHeight="1">
      <c r="A22" s="134">
        <v>1</v>
      </c>
      <c r="B22" s="135" t="s">
        <v>133</v>
      </c>
      <c r="C22" s="136">
        <v>33689</v>
      </c>
      <c r="D22" s="8"/>
      <c r="E22" s="8"/>
      <c r="F22" s="137" t="s">
        <v>61</v>
      </c>
      <c r="G22" s="138">
        <v>365</v>
      </c>
    </row>
    <row r="23" spans="1:7" ht="15" customHeight="1">
      <c r="A23" s="134">
        <v>2</v>
      </c>
      <c r="B23" s="134" t="s">
        <v>75</v>
      </c>
      <c r="C23" s="139" t="s">
        <v>76</v>
      </c>
      <c r="D23" s="8"/>
      <c r="E23" s="8"/>
      <c r="F23" s="137" t="s">
        <v>62</v>
      </c>
      <c r="G23" s="138">
        <v>104</v>
      </c>
    </row>
    <row r="24" spans="1:7" ht="15" customHeight="1">
      <c r="A24" s="134">
        <v>3</v>
      </c>
      <c r="B24" s="134" t="s">
        <v>77</v>
      </c>
      <c r="C24" s="136">
        <v>11117.37</v>
      </c>
      <c r="D24" s="8"/>
      <c r="E24" s="8"/>
      <c r="F24" s="137" t="s">
        <v>64</v>
      </c>
      <c r="G24" s="138">
        <v>21</v>
      </c>
    </row>
    <row r="25" spans="1:7" ht="15" customHeight="1">
      <c r="A25" s="134">
        <v>4</v>
      </c>
      <c r="B25" s="134" t="s">
        <v>63</v>
      </c>
      <c r="C25" s="136">
        <v>5625</v>
      </c>
      <c r="D25" s="8"/>
      <c r="E25" s="8"/>
      <c r="F25" s="137" t="s">
        <v>66</v>
      </c>
      <c r="G25" s="138">
        <v>15</v>
      </c>
    </row>
    <row r="26" spans="1:7" ht="15" customHeight="1">
      <c r="A26" s="140">
        <v>5</v>
      </c>
      <c r="B26" s="141" t="s">
        <v>65</v>
      </c>
      <c r="C26" s="142">
        <f>C22+C24+C25</f>
        <v>50431.37</v>
      </c>
      <c r="D26" s="8"/>
      <c r="E26" s="8"/>
      <c r="F26" s="137" t="s">
        <v>67</v>
      </c>
      <c r="G26" s="138">
        <v>5</v>
      </c>
    </row>
    <row r="27" spans="1:7" ht="15" customHeight="1">
      <c r="A27" s="143"/>
      <c r="B27" s="143"/>
      <c r="C27" s="144"/>
      <c r="D27" s="8"/>
      <c r="E27" s="8"/>
      <c r="F27" s="145" t="s">
        <v>127</v>
      </c>
      <c r="G27" s="150">
        <f>+G22-G23-G24-G25-G26</f>
        <v>220</v>
      </c>
    </row>
    <row r="28" spans="1:7" ht="15" customHeight="1">
      <c r="A28" s="140">
        <v>6</v>
      </c>
      <c r="B28" s="146" t="s">
        <v>126</v>
      </c>
      <c r="C28" s="147">
        <f>SUM(G27)</f>
        <v>220</v>
      </c>
      <c r="D28" s="8"/>
      <c r="E28" s="8"/>
      <c r="F28" s="148" t="s">
        <v>68</v>
      </c>
      <c r="G28" s="149">
        <v>8</v>
      </c>
    </row>
    <row r="29" spans="1:7" ht="15" customHeight="1">
      <c r="A29" s="8"/>
      <c r="B29" s="8"/>
      <c r="C29" s="8"/>
      <c r="D29" s="8"/>
      <c r="E29" s="8"/>
      <c r="F29" s="145" t="s">
        <v>128</v>
      </c>
      <c r="G29" s="150">
        <f>SUM(G27*G28)</f>
        <v>1760</v>
      </c>
    </row>
    <row r="30" spans="1:7" ht="17.25" customHeight="1">
      <c r="A30" s="151" t="s">
        <v>69</v>
      </c>
      <c r="B30" s="152" t="s">
        <v>78</v>
      </c>
      <c r="C30" s="153">
        <f>C26/C28</f>
        <v>229.23350000000002</v>
      </c>
      <c r="D30" s="8"/>
      <c r="E30" s="8"/>
      <c r="F30" s="8"/>
      <c r="G30" s="8"/>
    </row>
    <row r="31" ht="12.75" customHeight="1">
      <c r="A31" s="154" t="s">
        <v>129</v>
      </c>
    </row>
    <row r="32" ht="12.75" customHeight="1" thickBot="1">
      <c r="A32" s="154" t="s">
        <v>79</v>
      </c>
    </row>
    <row r="33" ht="12.75" customHeight="1" hidden="1"/>
    <row r="34" spans="1:8" ht="18.75" customHeight="1" thickBot="1" thickTop="1">
      <c r="A34" s="160" t="s">
        <v>95</v>
      </c>
      <c r="B34" s="160"/>
      <c r="C34" s="351" t="str">
        <f>'B.1 and B.2 Costs and Revenue'!B9</f>
        <v>Beneficiary 2</v>
      </c>
      <c r="D34" s="352"/>
      <c r="E34" s="352"/>
      <c r="F34" s="352"/>
      <c r="G34" s="353"/>
      <c r="H34" s="173"/>
    </row>
    <row r="35" spans="1:7" ht="18.75" thickTop="1">
      <c r="A35" s="365" t="s">
        <v>56</v>
      </c>
      <c r="B35" s="365"/>
      <c r="C35" s="365"/>
      <c r="D35" s="1"/>
      <c r="E35" s="1"/>
      <c r="F35" s="1"/>
      <c r="G35" s="1"/>
    </row>
    <row r="36" spans="1:7" ht="15.75">
      <c r="A36" s="359" t="s">
        <v>57</v>
      </c>
      <c r="B36" s="359"/>
      <c r="C36" s="359"/>
      <c r="D36" s="1"/>
      <c r="E36" s="1"/>
      <c r="F36" s="1"/>
      <c r="G36" s="1"/>
    </row>
    <row r="37" spans="1:7" ht="12.75" customHeight="1">
      <c r="A37" s="360" t="s">
        <v>209</v>
      </c>
      <c r="B37" s="360"/>
      <c r="C37" s="360"/>
      <c r="D37" s="361"/>
      <c r="E37" s="358"/>
      <c r="F37" s="358"/>
      <c r="G37" s="358"/>
    </row>
    <row r="38" spans="1:7" ht="12.75" customHeight="1">
      <c r="A38" s="360"/>
      <c r="B38" s="360"/>
      <c r="C38" s="360"/>
      <c r="D38" s="361"/>
      <c r="E38" s="358"/>
      <c r="F38" s="358"/>
      <c r="G38" s="358"/>
    </row>
    <row r="39" spans="1:7" ht="12.75" customHeight="1">
      <c r="A39" s="360"/>
      <c r="B39" s="360"/>
      <c r="C39" s="360"/>
      <c r="D39" s="361"/>
      <c r="E39" s="358"/>
      <c r="F39" s="358"/>
      <c r="G39" s="358"/>
    </row>
    <row r="40" spans="1:7" ht="12.75" customHeight="1">
      <c r="A40" s="6"/>
      <c r="B40" s="1"/>
      <c r="C40" s="1"/>
      <c r="D40" s="1"/>
      <c r="E40" s="1"/>
      <c r="F40" s="1"/>
      <c r="G40" s="1"/>
    </row>
    <row r="41" spans="1:7" ht="12.75" customHeight="1">
      <c r="A41" s="115"/>
      <c r="B41" s="116" t="s">
        <v>58</v>
      </c>
      <c r="C41" s="116" t="s">
        <v>59</v>
      </c>
      <c r="D41" s="1"/>
      <c r="E41" s="1"/>
      <c r="F41" s="1"/>
      <c r="G41" s="1"/>
    </row>
    <row r="42" spans="1:7" ht="12.75" customHeight="1">
      <c r="A42" s="117">
        <v>1</v>
      </c>
      <c r="B42" s="111" t="s">
        <v>60</v>
      </c>
      <c r="C42" s="118"/>
      <c r="D42" s="1"/>
      <c r="E42" s="1"/>
      <c r="F42" s="362" t="s">
        <v>91</v>
      </c>
      <c r="G42" s="362"/>
    </row>
    <row r="43" spans="1:7" ht="12.75" customHeight="1">
      <c r="A43" s="117">
        <v>2</v>
      </c>
      <c r="B43" s="117" t="s">
        <v>75</v>
      </c>
      <c r="C43" s="118"/>
      <c r="D43" s="1"/>
      <c r="E43" s="1"/>
      <c r="F43" s="119" t="s">
        <v>61</v>
      </c>
      <c r="G43" s="119">
        <v>365</v>
      </c>
    </row>
    <row r="44" spans="1:7" ht="12.75" customHeight="1">
      <c r="A44" s="117">
        <v>3</v>
      </c>
      <c r="B44" s="117" t="s">
        <v>77</v>
      </c>
      <c r="C44" s="118"/>
      <c r="D44" s="1"/>
      <c r="E44" s="1"/>
      <c r="F44" s="119" t="s">
        <v>62</v>
      </c>
      <c r="G44" s="119">
        <f>2*52</f>
        <v>104</v>
      </c>
    </row>
    <row r="45" spans="1:7" ht="12.75" customHeight="1">
      <c r="A45" s="117">
        <v>4</v>
      </c>
      <c r="B45" s="117" t="s">
        <v>63</v>
      </c>
      <c r="C45" s="118"/>
      <c r="D45" s="1"/>
      <c r="E45" s="1"/>
      <c r="F45" s="119" t="s">
        <v>64</v>
      </c>
      <c r="G45" s="119"/>
    </row>
    <row r="46" spans="1:7" ht="15" customHeight="1">
      <c r="A46" s="120">
        <v>5</v>
      </c>
      <c r="B46" s="121" t="s">
        <v>65</v>
      </c>
      <c r="C46" s="172">
        <f>SUM(C42:C45)</f>
        <v>0</v>
      </c>
      <c r="D46" s="1"/>
      <c r="E46" s="1"/>
      <c r="F46" s="119" t="s">
        <v>66</v>
      </c>
      <c r="G46" s="119"/>
    </row>
    <row r="47" spans="1:7" ht="12.75" customHeight="1">
      <c r="A47" s="1"/>
      <c r="B47" s="1"/>
      <c r="C47" s="1"/>
      <c r="D47" s="1"/>
      <c r="E47" s="1"/>
      <c r="F47" s="119" t="s">
        <v>67</v>
      </c>
      <c r="G47" s="119"/>
    </row>
    <row r="48" spans="1:7" ht="12.75" customHeight="1">
      <c r="A48" s="120">
        <v>6</v>
      </c>
      <c r="B48" s="123" t="s">
        <v>90</v>
      </c>
      <c r="C48" s="120">
        <v>0</v>
      </c>
      <c r="D48" s="358"/>
      <c r="E48" s="363"/>
      <c r="F48" s="124" t="s">
        <v>132</v>
      </c>
      <c r="G48" s="130">
        <f>+G43-G44-G45-G46-G47</f>
        <v>261</v>
      </c>
    </row>
    <row r="49" spans="1:7" ht="12.75" customHeight="1">
      <c r="A49" s="1"/>
      <c r="B49" s="1"/>
      <c r="C49" s="1"/>
      <c r="D49" s="358"/>
      <c r="E49" s="363"/>
      <c r="F49" s="126" t="s">
        <v>68</v>
      </c>
      <c r="G49" s="126"/>
    </row>
    <row r="50" spans="1:7" ht="16.5" thickBot="1">
      <c r="A50" s="127" t="s">
        <v>69</v>
      </c>
      <c r="B50" s="128" t="s">
        <v>70</v>
      </c>
      <c r="C50" s="129" t="e">
        <f>C46/C48</f>
        <v>#DIV/0!</v>
      </c>
      <c r="D50" s="364"/>
      <c r="E50" s="364"/>
      <c r="F50" s="124" t="s">
        <v>130</v>
      </c>
      <c r="G50" s="130">
        <f>SUM(G48*G49)</f>
        <v>0</v>
      </c>
    </row>
    <row r="51" spans="1:7" ht="12.75" customHeight="1">
      <c r="A51" s="131"/>
      <c r="B51" s="1"/>
      <c r="C51" s="1"/>
      <c r="D51" s="1"/>
      <c r="E51" s="1"/>
      <c r="F51" s="1"/>
      <c r="G51" s="1"/>
    </row>
    <row r="52" spans="1:7" ht="12.75" customHeight="1">
      <c r="A52" s="358" t="s">
        <v>71</v>
      </c>
      <c r="B52" s="358"/>
      <c r="C52" s="1"/>
      <c r="D52" s="1"/>
      <c r="E52" s="1"/>
      <c r="F52" s="1"/>
      <c r="G52" s="1"/>
    </row>
    <row r="53" spans="1:7" ht="12.75" customHeight="1">
      <c r="A53" s="1"/>
      <c r="B53" s="1"/>
      <c r="C53" s="1"/>
      <c r="D53" s="1"/>
      <c r="E53" s="1"/>
      <c r="F53" s="1"/>
      <c r="G53" s="1"/>
    </row>
    <row r="54" spans="1:7" ht="12.75" customHeight="1">
      <c r="A54" s="132"/>
      <c r="B54" s="133" t="s">
        <v>58</v>
      </c>
      <c r="C54" s="133" t="s">
        <v>136</v>
      </c>
      <c r="D54" s="8"/>
      <c r="E54" s="8"/>
      <c r="F54" s="366" t="s">
        <v>92</v>
      </c>
      <c r="G54" s="366"/>
    </row>
    <row r="55" spans="1:7" ht="12.75" customHeight="1">
      <c r="A55" s="134">
        <v>1</v>
      </c>
      <c r="B55" s="135" t="s">
        <v>74</v>
      </c>
      <c r="C55" s="136"/>
      <c r="D55" s="8"/>
      <c r="E55" s="8"/>
      <c r="F55" s="137" t="s">
        <v>61</v>
      </c>
      <c r="G55" s="138">
        <v>365</v>
      </c>
    </row>
    <row r="56" spans="1:7" ht="12.75" customHeight="1">
      <c r="A56" s="134">
        <v>2</v>
      </c>
      <c r="B56" s="134" t="s">
        <v>75</v>
      </c>
      <c r="C56" s="139"/>
      <c r="D56" s="8"/>
      <c r="E56" s="8"/>
      <c r="F56" s="137" t="s">
        <v>62</v>
      </c>
      <c r="G56" s="138">
        <v>104</v>
      </c>
    </row>
    <row r="57" spans="1:7" ht="12.75" customHeight="1">
      <c r="A57" s="134">
        <v>3</v>
      </c>
      <c r="B57" s="134" t="s">
        <v>77</v>
      </c>
      <c r="C57" s="136"/>
      <c r="D57" s="8"/>
      <c r="E57" s="8"/>
      <c r="F57" s="137" t="s">
        <v>64</v>
      </c>
      <c r="G57" s="138">
        <v>21</v>
      </c>
    </row>
    <row r="58" spans="1:7" ht="12.75" customHeight="1">
      <c r="A58" s="134">
        <v>4</v>
      </c>
      <c r="B58" s="134" t="s">
        <v>63</v>
      </c>
      <c r="C58" s="136"/>
      <c r="D58" s="8"/>
      <c r="E58" s="8"/>
      <c r="F58" s="137" t="s">
        <v>66</v>
      </c>
      <c r="G58" s="138">
        <v>15</v>
      </c>
    </row>
    <row r="59" spans="1:7" ht="12.75" customHeight="1">
      <c r="A59" s="140">
        <v>5</v>
      </c>
      <c r="B59" s="141" t="s">
        <v>65</v>
      </c>
      <c r="C59" s="142">
        <f>C55+C57+C58</f>
        <v>0</v>
      </c>
      <c r="D59" s="8"/>
      <c r="E59" s="8"/>
      <c r="F59" s="137" t="s">
        <v>67</v>
      </c>
      <c r="G59" s="138">
        <v>5</v>
      </c>
    </row>
    <row r="60" spans="1:7" ht="12.75" customHeight="1">
      <c r="A60" s="143"/>
      <c r="B60" s="143"/>
      <c r="C60" s="144"/>
      <c r="D60" s="8"/>
      <c r="E60" s="8"/>
      <c r="F60" s="145" t="s">
        <v>132</v>
      </c>
      <c r="G60" s="150">
        <f>+G55-G56-G57-G58-G59</f>
        <v>220</v>
      </c>
    </row>
    <row r="61" spans="1:7" ht="12.75" customHeight="1">
      <c r="A61" s="140">
        <v>6</v>
      </c>
      <c r="B61" s="146" t="s">
        <v>131</v>
      </c>
      <c r="C61" s="147">
        <v>0</v>
      </c>
      <c r="D61" s="8"/>
      <c r="E61" s="8"/>
      <c r="F61" s="148" t="s">
        <v>68</v>
      </c>
      <c r="G61" s="149">
        <v>8</v>
      </c>
    </row>
    <row r="62" spans="1:7" ht="12.75" customHeight="1">
      <c r="A62" s="8"/>
      <c r="B62" s="8"/>
      <c r="C62" s="8"/>
      <c r="D62" s="8"/>
      <c r="E62" s="8"/>
      <c r="F62" s="145" t="s">
        <v>130</v>
      </c>
      <c r="G62" s="150">
        <f>SUM(G60*G61)</f>
        <v>1760</v>
      </c>
    </row>
    <row r="63" spans="1:7" ht="18.75">
      <c r="A63" s="151" t="s">
        <v>69</v>
      </c>
      <c r="B63" s="152" t="s">
        <v>78</v>
      </c>
      <c r="C63" s="153"/>
      <c r="D63" s="8"/>
      <c r="E63" s="8"/>
      <c r="F63" s="8"/>
      <c r="G63" s="8"/>
    </row>
    <row r="64" ht="12.75" customHeight="1"/>
    <row r="65" ht="12.75" customHeight="1">
      <c r="B65" s="154" t="s">
        <v>129</v>
      </c>
    </row>
    <row r="66" ht="12.75" customHeight="1">
      <c r="B66" s="154" t="s">
        <v>79</v>
      </c>
    </row>
    <row r="67" ht="12.75" customHeight="1"/>
    <row r="68" ht="13.5" thickBot="1"/>
    <row r="69" spans="1:8" ht="19.5" thickBot="1" thickTop="1">
      <c r="A69" s="160" t="s">
        <v>96</v>
      </c>
      <c r="B69" s="160"/>
      <c r="C69" s="351" t="str">
        <f>'B.1 and B.2 Costs and Revenue'!B10</f>
        <v>Beneficiary 3</v>
      </c>
      <c r="D69" s="352"/>
      <c r="E69" s="352"/>
      <c r="F69" s="352"/>
      <c r="G69" s="353"/>
      <c r="H69" s="173"/>
    </row>
    <row r="70" spans="1:7" ht="18.75" thickTop="1">
      <c r="A70" s="365" t="s">
        <v>56</v>
      </c>
      <c r="B70" s="365"/>
      <c r="C70" s="365"/>
      <c r="D70" s="1"/>
      <c r="E70" s="1"/>
      <c r="F70" s="1"/>
      <c r="G70" s="1"/>
    </row>
    <row r="71" spans="1:7" ht="15.75">
      <c r="A71" s="359" t="s">
        <v>57</v>
      </c>
      <c r="B71" s="359"/>
      <c r="C71" s="359"/>
      <c r="D71" s="1"/>
      <c r="E71" s="1"/>
      <c r="F71" s="1"/>
      <c r="G71" s="1"/>
    </row>
    <row r="72" spans="1:7" ht="12.75" customHeight="1">
      <c r="A72" s="360" t="s">
        <v>209</v>
      </c>
      <c r="B72" s="360"/>
      <c r="C72" s="360"/>
      <c r="D72" s="361"/>
      <c r="E72" s="358"/>
      <c r="F72" s="358"/>
      <c r="G72" s="358"/>
    </row>
    <row r="73" spans="1:7" ht="12.75" customHeight="1">
      <c r="A73" s="360"/>
      <c r="B73" s="360"/>
      <c r="C73" s="360"/>
      <c r="D73" s="361"/>
      <c r="E73" s="358"/>
      <c r="F73" s="358"/>
      <c r="G73" s="358"/>
    </row>
    <row r="74" spans="1:7" ht="12.75" customHeight="1">
      <c r="A74" s="360"/>
      <c r="B74" s="360"/>
      <c r="C74" s="360"/>
      <c r="D74" s="361"/>
      <c r="E74" s="358"/>
      <c r="F74" s="358"/>
      <c r="G74" s="358"/>
    </row>
    <row r="75" spans="1:7" ht="12.75" customHeight="1">
      <c r="A75" s="6"/>
      <c r="B75" s="1"/>
      <c r="C75" s="1"/>
      <c r="D75" s="1"/>
      <c r="E75" s="1"/>
      <c r="F75" s="1"/>
      <c r="G75" s="1"/>
    </row>
    <row r="76" spans="1:7" ht="12.75" customHeight="1">
      <c r="A76" s="115"/>
      <c r="B76" s="116" t="s">
        <v>58</v>
      </c>
      <c r="C76" s="116" t="s">
        <v>59</v>
      </c>
      <c r="D76" s="1"/>
      <c r="E76" s="1"/>
      <c r="F76" s="1"/>
      <c r="G76" s="1"/>
    </row>
    <row r="77" spans="1:7" ht="12.75" customHeight="1">
      <c r="A77" s="117">
        <v>1</v>
      </c>
      <c r="B77" s="111" t="s">
        <v>60</v>
      </c>
      <c r="C77" s="118"/>
      <c r="D77" s="1"/>
      <c r="E77" s="1"/>
      <c r="F77" s="362" t="s">
        <v>91</v>
      </c>
      <c r="G77" s="362"/>
    </row>
    <row r="78" spans="1:7" ht="12.75" customHeight="1">
      <c r="A78" s="117">
        <v>2</v>
      </c>
      <c r="B78" s="117" t="s">
        <v>75</v>
      </c>
      <c r="C78" s="118"/>
      <c r="D78" s="1"/>
      <c r="E78" s="1"/>
      <c r="F78" s="119" t="s">
        <v>61</v>
      </c>
      <c r="G78" s="119">
        <v>365</v>
      </c>
    </row>
    <row r="79" spans="1:7" ht="12.75" customHeight="1">
      <c r="A79" s="117">
        <v>3</v>
      </c>
      <c r="B79" s="117" t="s">
        <v>77</v>
      </c>
      <c r="C79" s="118"/>
      <c r="D79" s="1"/>
      <c r="E79" s="1"/>
      <c r="F79" s="119" t="s">
        <v>62</v>
      </c>
      <c r="G79" s="119">
        <f>2*52</f>
        <v>104</v>
      </c>
    </row>
    <row r="80" spans="1:7" ht="12.75" customHeight="1">
      <c r="A80" s="117">
        <v>4</v>
      </c>
      <c r="B80" s="117" t="s">
        <v>63</v>
      </c>
      <c r="C80" s="118"/>
      <c r="D80" s="1"/>
      <c r="E80" s="1"/>
      <c r="F80" s="119" t="s">
        <v>64</v>
      </c>
      <c r="G80" s="119"/>
    </row>
    <row r="81" spans="1:7" ht="15" customHeight="1">
      <c r="A81" s="120">
        <v>5</v>
      </c>
      <c r="B81" s="121" t="s">
        <v>65</v>
      </c>
      <c r="C81" s="172">
        <f>SUM(C77:C80)</f>
        <v>0</v>
      </c>
      <c r="D81" s="1"/>
      <c r="E81" s="1"/>
      <c r="F81" s="119" t="s">
        <v>66</v>
      </c>
      <c r="G81" s="119"/>
    </row>
    <row r="82" spans="1:7" ht="12.75" customHeight="1">
      <c r="A82" s="1"/>
      <c r="B82" s="1"/>
      <c r="C82" s="1"/>
      <c r="D82" s="1"/>
      <c r="E82" s="1"/>
      <c r="F82" s="119" t="s">
        <v>67</v>
      </c>
      <c r="G82" s="119"/>
    </row>
    <row r="83" spans="1:7" ht="12.75" customHeight="1">
      <c r="A83" s="120">
        <v>6</v>
      </c>
      <c r="B83" s="123" t="s">
        <v>90</v>
      </c>
      <c r="C83" s="120">
        <v>0</v>
      </c>
      <c r="D83" s="358"/>
      <c r="E83" s="363"/>
      <c r="F83" s="124" t="s">
        <v>132</v>
      </c>
      <c r="G83" s="130">
        <f>+G78-G79-G80-G81-G82</f>
        <v>261</v>
      </c>
    </row>
    <row r="84" spans="1:7" ht="12.75" customHeight="1">
      <c r="A84" s="1"/>
      <c r="B84" s="1"/>
      <c r="C84" s="1"/>
      <c r="D84" s="358"/>
      <c r="E84" s="363"/>
      <c r="F84" s="126" t="s">
        <v>68</v>
      </c>
      <c r="G84" s="126"/>
    </row>
    <row r="85" spans="1:7" ht="16.5" thickBot="1">
      <c r="A85" s="127" t="s">
        <v>69</v>
      </c>
      <c r="B85" s="128" t="s">
        <v>70</v>
      </c>
      <c r="C85" s="129" t="e">
        <f>C81/C83</f>
        <v>#DIV/0!</v>
      </c>
      <c r="D85" s="364"/>
      <c r="E85" s="364"/>
      <c r="F85" s="124" t="s">
        <v>130</v>
      </c>
      <c r="G85" s="130">
        <f>SUM(G83*G84)</f>
        <v>0</v>
      </c>
    </row>
    <row r="86" spans="1:7" ht="12.75" customHeight="1">
      <c r="A86" s="131"/>
      <c r="B86" s="1"/>
      <c r="C86" s="1"/>
      <c r="D86" s="1"/>
      <c r="E86" s="1"/>
      <c r="F86" s="1"/>
      <c r="G86" s="1"/>
    </row>
    <row r="87" spans="1:7" ht="12.75" customHeight="1">
      <c r="A87" s="358" t="s">
        <v>71</v>
      </c>
      <c r="B87" s="358"/>
      <c r="C87" s="1"/>
      <c r="D87" s="1"/>
      <c r="E87" s="1"/>
      <c r="F87" s="1"/>
      <c r="G87" s="1"/>
    </row>
    <row r="88" spans="1:7" ht="12.75" customHeight="1">
      <c r="A88" s="1"/>
      <c r="B88" s="1"/>
      <c r="C88" s="1"/>
      <c r="D88" s="1"/>
      <c r="E88" s="1"/>
      <c r="F88" s="1"/>
      <c r="G88" s="1"/>
    </row>
    <row r="89" spans="1:7" ht="12.75" customHeight="1">
      <c r="A89" s="132"/>
      <c r="B89" s="133" t="s">
        <v>58</v>
      </c>
      <c r="C89" s="133" t="s">
        <v>136</v>
      </c>
      <c r="D89" s="8"/>
      <c r="E89" s="8"/>
      <c r="F89" s="366" t="s">
        <v>92</v>
      </c>
      <c r="G89" s="366"/>
    </row>
    <row r="90" spans="1:7" ht="12.75" customHeight="1">
      <c r="A90" s="134">
        <v>1</v>
      </c>
      <c r="B90" s="135" t="s">
        <v>74</v>
      </c>
      <c r="C90" s="136"/>
      <c r="D90" s="8"/>
      <c r="E90" s="8"/>
      <c r="F90" s="137" t="s">
        <v>61</v>
      </c>
      <c r="G90" s="138">
        <v>365</v>
      </c>
    </row>
    <row r="91" spans="1:7" ht="12.75" customHeight="1">
      <c r="A91" s="134">
        <v>2</v>
      </c>
      <c r="B91" s="134" t="s">
        <v>75</v>
      </c>
      <c r="C91" s="139"/>
      <c r="D91" s="8"/>
      <c r="E91" s="8"/>
      <c r="F91" s="137" t="s">
        <v>62</v>
      </c>
      <c r="G91" s="138">
        <v>104</v>
      </c>
    </row>
    <row r="92" spans="1:7" ht="12.75" customHeight="1">
      <c r="A92" s="134">
        <v>3</v>
      </c>
      <c r="B92" s="134" t="s">
        <v>77</v>
      </c>
      <c r="C92" s="136"/>
      <c r="D92" s="8"/>
      <c r="E92" s="8"/>
      <c r="F92" s="137" t="s">
        <v>64</v>
      </c>
      <c r="G92" s="138">
        <v>21</v>
      </c>
    </row>
    <row r="93" spans="1:7" ht="12.75" customHeight="1">
      <c r="A93" s="134">
        <v>4</v>
      </c>
      <c r="B93" s="134" t="s">
        <v>63</v>
      </c>
      <c r="C93" s="136"/>
      <c r="D93" s="8"/>
      <c r="E93" s="8"/>
      <c r="F93" s="137" t="s">
        <v>66</v>
      </c>
      <c r="G93" s="138">
        <v>15</v>
      </c>
    </row>
    <row r="94" spans="1:7" ht="12.75" customHeight="1">
      <c r="A94" s="140">
        <v>5</v>
      </c>
      <c r="B94" s="141" t="s">
        <v>65</v>
      </c>
      <c r="C94" s="142">
        <f>C90+C92+C93</f>
        <v>0</v>
      </c>
      <c r="D94" s="8"/>
      <c r="E94" s="8"/>
      <c r="F94" s="137" t="s">
        <v>67</v>
      </c>
      <c r="G94" s="138">
        <v>5</v>
      </c>
    </row>
    <row r="95" spans="1:7" ht="12.75" customHeight="1">
      <c r="A95" s="143"/>
      <c r="B95" s="143"/>
      <c r="C95" s="144"/>
      <c r="D95" s="8"/>
      <c r="E95" s="8"/>
      <c r="F95" s="145" t="s">
        <v>132</v>
      </c>
      <c r="G95" s="150">
        <f>+G90-G91-G92-G93-G94</f>
        <v>220</v>
      </c>
    </row>
    <row r="96" spans="1:7" ht="12.75" customHeight="1">
      <c r="A96" s="140">
        <v>6</v>
      </c>
      <c r="B96" s="146" t="s">
        <v>131</v>
      </c>
      <c r="C96" s="147">
        <v>0</v>
      </c>
      <c r="D96" s="8"/>
      <c r="E96" s="8"/>
      <c r="F96" s="148" t="s">
        <v>68</v>
      </c>
      <c r="G96" s="149">
        <v>8</v>
      </c>
    </row>
    <row r="97" spans="1:7" ht="12.75" customHeight="1">
      <c r="A97" s="8"/>
      <c r="B97" s="8"/>
      <c r="C97" s="8"/>
      <c r="D97" s="8"/>
      <c r="E97" s="8"/>
      <c r="F97" s="145" t="s">
        <v>130</v>
      </c>
      <c r="G97" s="150">
        <f>SUM(G95*G96)</f>
        <v>1760</v>
      </c>
    </row>
    <row r="98" spans="1:7" ht="18.75">
      <c r="A98" s="151" t="s">
        <v>69</v>
      </c>
      <c r="B98" s="152" t="s">
        <v>78</v>
      </c>
      <c r="C98" s="153"/>
      <c r="D98" s="8"/>
      <c r="E98" s="8"/>
      <c r="F98" s="8"/>
      <c r="G98" s="8"/>
    </row>
    <row r="99" ht="12.75" customHeight="1"/>
    <row r="100" ht="12.75" customHeight="1">
      <c r="B100" s="154" t="s">
        <v>129</v>
      </c>
    </row>
    <row r="101" ht="12.75" customHeight="1">
      <c r="B101" s="154" t="s">
        <v>79</v>
      </c>
    </row>
    <row r="102" ht="13.5" thickBot="1"/>
    <row r="103" spans="1:8" ht="19.5" thickBot="1" thickTop="1">
      <c r="A103" s="160" t="s">
        <v>97</v>
      </c>
      <c r="B103" s="160"/>
      <c r="C103" s="351" t="str">
        <f>'B.1 and B.2 Costs and Revenue'!B11</f>
        <v>Beneficiary 4</v>
      </c>
      <c r="D103" s="352"/>
      <c r="E103" s="352"/>
      <c r="F103" s="352"/>
      <c r="G103" s="353"/>
      <c r="H103" s="173"/>
    </row>
    <row r="104" spans="1:7" ht="18.75" thickTop="1">
      <c r="A104" s="365" t="s">
        <v>56</v>
      </c>
      <c r="B104" s="365"/>
      <c r="C104" s="365"/>
      <c r="D104" s="1"/>
      <c r="E104" s="1"/>
      <c r="F104" s="1"/>
      <c r="G104" s="1"/>
    </row>
    <row r="105" spans="1:7" ht="15.75">
      <c r="A105" s="359" t="s">
        <v>57</v>
      </c>
      <c r="B105" s="359"/>
      <c r="C105" s="359"/>
      <c r="D105" s="1"/>
      <c r="E105" s="1"/>
      <c r="F105" s="1"/>
      <c r="G105" s="1"/>
    </row>
    <row r="106" spans="1:7" ht="12.75" customHeight="1">
      <c r="A106" s="360" t="s">
        <v>209</v>
      </c>
      <c r="B106" s="360"/>
      <c r="C106" s="360"/>
      <c r="D106" s="361"/>
      <c r="E106" s="358"/>
      <c r="F106" s="358"/>
      <c r="G106" s="358"/>
    </row>
    <row r="107" spans="1:7" ht="12.75" customHeight="1">
      <c r="A107" s="360"/>
      <c r="B107" s="360"/>
      <c r="C107" s="360"/>
      <c r="D107" s="361"/>
      <c r="E107" s="358"/>
      <c r="F107" s="358"/>
      <c r="G107" s="358"/>
    </row>
    <row r="108" spans="1:7" ht="12.75" customHeight="1">
      <c r="A108" s="360"/>
      <c r="B108" s="360"/>
      <c r="C108" s="360"/>
      <c r="D108" s="361"/>
      <c r="E108" s="358"/>
      <c r="F108" s="358"/>
      <c r="G108" s="358"/>
    </row>
    <row r="109" spans="1:7" ht="12.75" customHeight="1">
      <c r="A109" s="6"/>
      <c r="B109" s="1"/>
      <c r="C109" s="1"/>
      <c r="D109" s="1"/>
      <c r="E109" s="1"/>
      <c r="F109" s="1"/>
      <c r="G109" s="1"/>
    </row>
    <row r="110" spans="1:7" ht="12.75" customHeight="1">
      <c r="A110" s="115"/>
      <c r="B110" s="116" t="s">
        <v>58</v>
      </c>
      <c r="C110" s="116" t="s">
        <v>59</v>
      </c>
      <c r="D110" s="1"/>
      <c r="E110" s="1"/>
      <c r="F110" s="1"/>
      <c r="G110" s="1"/>
    </row>
    <row r="111" spans="1:7" ht="12.75" customHeight="1">
      <c r="A111" s="117">
        <v>1</v>
      </c>
      <c r="B111" s="111" t="s">
        <v>60</v>
      </c>
      <c r="C111" s="118"/>
      <c r="D111" s="1"/>
      <c r="E111" s="1"/>
      <c r="F111" s="362" t="s">
        <v>91</v>
      </c>
      <c r="G111" s="362"/>
    </row>
    <row r="112" spans="1:7" ht="12.75" customHeight="1">
      <c r="A112" s="117">
        <v>2</v>
      </c>
      <c r="B112" s="117" t="s">
        <v>75</v>
      </c>
      <c r="C112" s="118"/>
      <c r="D112" s="1"/>
      <c r="E112" s="1"/>
      <c r="F112" s="119" t="s">
        <v>61</v>
      </c>
      <c r="G112" s="119">
        <v>365</v>
      </c>
    </row>
    <row r="113" spans="1:7" ht="12.75" customHeight="1">
      <c r="A113" s="117">
        <v>3</v>
      </c>
      <c r="B113" s="117" t="s">
        <v>77</v>
      </c>
      <c r="C113" s="118"/>
      <c r="D113" s="1"/>
      <c r="E113" s="1"/>
      <c r="F113" s="119" t="s">
        <v>62</v>
      </c>
      <c r="G113" s="119">
        <f>2*52</f>
        <v>104</v>
      </c>
    </row>
    <row r="114" spans="1:7" ht="12.75" customHeight="1">
      <c r="A114" s="117">
        <v>4</v>
      </c>
      <c r="B114" s="117" t="s">
        <v>63</v>
      </c>
      <c r="C114" s="118"/>
      <c r="D114" s="1"/>
      <c r="E114" s="1"/>
      <c r="F114" s="119" t="s">
        <v>64</v>
      </c>
      <c r="G114" s="119"/>
    </row>
    <row r="115" spans="1:7" ht="15" customHeight="1">
      <c r="A115" s="120">
        <v>5</v>
      </c>
      <c r="B115" s="121" t="s">
        <v>65</v>
      </c>
      <c r="C115" s="172">
        <f>SUM(C111:C114)</f>
        <v>0</v>
      </c>
      <c r="D115" s="1"/>
      <c r="E115" s="1"/>
      <c r="F115" s="119" t="s">
        <v>66</v>
      </c>
      <c r="G115" s="119"/>
    </row>
    <row r="116" spans="1:7" ht="12.75" customHeight="1">
      <c r="A116" s="1"/>
      <c r="B116" s="1"/>
      <c r="C116" s="1"/>
      <c r="D116" s="1"/>
      <c r="E116" s="1"/>
      <c r="F116" s="119" t="s">
        <v>67</v>
      </c>
      <c r="G116" s="119"/>
    </row>
    <row r="117" spans="1:7" ht="12.75" customHeight="1">
      <c r="A117" s="120">
        <v>6</v>
      </c>
      <c r="B117" s="123" t="s">
        <v>90</v>
      </c>
      <c r="C117" s="120">
        <v>0</v>
      </c>
      <c r="D117" s="358"/>
      <c r="E117" s="363"/>
      <c r="F117" s="124" t="s">
        <v>132</v>
      </c>
      <c r="G117" s="130">
        <f>+G112-G113-G114-G115-G116</f>
        <v>261</v>
      </c>
    </row>
    <row r="118" spans="1:7" ht="12.75" customHeight="1">
      <c r="A118" s="1"/>
      <c r="B118" s="1"/>
      <c r="C118" s="1"/>
      <c r="D118" s="358"/>
      <c r="E118" s="363"/>
      <c r="F118" s="126" t="s">
        <v>68</v>
      </c>
      <c r="G118" s="126"/>
    </row>
    <row r="119" spans="1:7" ht="16.5" thickBot="1">
      <c r="A119" s="127" t="s">
        <v>69</v>
      </c>
      <c r="B119" s="128" t="s">
        <v>70</v>
      </c>
      <c r="C119" s="129" t="e">
        <f>C115/C117</f>
        <v>#DIV/0!</v>
      </c>
      <c r="D119" s="364"/>
      <c r="E119" s="364"/>
      <c r="F119" s="124" t="s">
        <v>130</v>
      </c>
      <c r="G119" s="130">
        <f>SUM(G117*G118)</f>
        <v>0</v>
      </c>
    </row>
    <row r="120" spans="1:7" ht="12.75" customHeight="1">
      <c r="A120" s="131"/>
      <c r="B120" s="1"/>
      <c r="C120" s="1"/>
      <c r="D120" s="1"/>
      <c r="E120" s="1"/>
      <c r="F120" s="1"/>
      <c r="G120" s="1"/>
    </row>
    <row r="121" spans="1:7" ht="12.75" customHeight="1">
      <c r="A121" s="358" t="s">
        <v>71</v>
      </c>
      <c r="B121" s="358"/>
      <c r="C121" s="1"/>
      <c r="D121" s="1"/>
      <c r="E121" s="1"/>
      <c r="F121" s="1"/>
      <c r="G121" s="1"/>
    </row>
    <row r="122" spans="1:7" ht="12.75" customHeight="1">
      <c r="A122" s="1"/>
      <c r="B122" s="1"/>
      <c r="C122" s="1"/>
      <c r="D122" s="1"/>
      <c r="E122" s="1"/>
      <c r="F122" s="1"/>
      <c r="G122" s="1"/>
    </row>
    <row r="123" spans="1:7" ht="12.75" customHeight="1">
      <c r="A123" s="132"/>
      <c r="B123" s="133" t="s">
        <v>58</v>
      </c>
      <c r="C123" s="133" t="s">
        <v>136</v>
      </c>
      <c r="D123" s="8"/>
      <c r="E123" s="8"/>
      <c r="F123" s="366" t="s">
        <v>92</v>
      </c>
      <c r="G123" s="366"/>
    </row>
    <row r="124" spans="1:7" ht="12.75" customHeight="1">
      <c r="A124" s="134">
        <v>1</v>
      </c>
      <c r="B124" s="135" t="s">
        <v>74</v>
      </c>
      <c r="C124" s="136"/>
      <c r="D124" s="8"/>
      <c r="E124" s="8"/>
      <c r="F124" s="137" t="s">
        <v>61</v>
      </c>
      <c r="G124" s="138">
        <v>365</v>
      </c>
    </row>
    <row r="125" spans="1:7" ht="12.75" customHeight="1">
      <c r="A125" s="134">
        <v>2</v>
      </c>
      <c r="B125" s="134" t="s">
        <v>75</v>
      </c>
      <c r="C125" s="139"/>
      <c r="D125" s="8"/>
      <c r="E125" s="8"/>
      <c r="F125" s="137" t="s">
        <v>62</v>
      </c>
      <c r="G125" s="138">
        <v>104</v>
      </c>
    </row>
    <row r="126" spans="1:7" ht="12.75" customHeight="1">
      <c r="A126" s="134">
        <v>3</v>
      </c>
      <c r="B126" s="134" t="s">
        <v>77</v>
      </c>
      <c r="C126" s="136"/>
      <c r="D126" s="8"/>
      <c r="E126" s="8"/>
      <c r="F126" s="137" t="s">
        <v>64</v>
      </c>
      <c r="G126" s="138">
        <v>21</v>
      </c>
    </row>
    <row r="127" spans="1:7" ht="12.75" customHeight="1">
      <c r="A127" s="134">
        <v>4</v>
      </c>
      <c r="B127" s="134" t="s">
        <v>63</v>
      </c>
      <c r="C127" s="136"/>
      <c r="D127" s="8"/>
      <c r="E127" s="8"/>
      <c r="F127" s="137" t="s">
        <v>66</v>
      </c>
      <c r="G127" s="138">
        <v>15</v>
      </c>
    </row>
    <row r="128" spans="1:7" ht="12.75" customHeight="1">
      <c r="A128" s="140">
        <v>5</v>
      </c>
      <c r="B128" s="141" t="s">
        <v>65</v>
      </c>
      <c r="C128" s="142">
        <f>C124+C126+C127</f>
        <v>0</v>
      </c>
      <c r="D128" s="8"/>
      <c r="E128" s="8"/>
      <c r="F128" s="137" t="s">
        <v>67</v>
      </c>
      <c r="G128" s="138">
        <v>5</v>
      </c>
    </row>
    <row r="129" spans="1:7" ht="12.75" customHeight="1">
      <c r="A129" s="143"/>
      <c r="B129" s="143"/>
      <c r="C129" s="144"/>
      <c r="D129" s="8"/>
      <c r="E129" s="8"/>
      <c r="F129" s="145" t="s">
        <v>132</v>
      </c>
      <c r="G129" s="150">
        <f>+G124-G125-G126-G127-G128</f>
        <v>220</v>
      </c>
    </row>
    <row r="130" spans="1:7" ht="12.75" customHeight="1">
      <c r="A130" s="140">
        <v>6</v>
      </c>
      <c r="B130" s="146" t="s">
        <v>131</v>
      </c>
      <c r="C130" s="147">
        <v>0</v>
      </c>
      <c r="D130" s="8"/>
      <c r="E130" s="8"/>
      <c r="F130" s="148" t="s">
        <v>68</v>
      </c>
      <c r="G130" s="149">
        <v>8</v>
      </c>
    </row>
    <row r="131" spans="1:7" ht="12.75" customHeight="1">
      <c r="A131" s="8"/>
      <c r="B131" s="8"/>
      <c r="C131" s="8"/>
      <c r="D131" s="8"/>
      <c r="E131" s="8"/>
      <c r="F131" s="145" t="s">
        <v>130</v>
      </c>
      <c r="G131" s="150">
        <f>SUM(G129*G130)</f>
        <v>1760</v>
      </c>
    </row>
    <row r="132" spans="1:7" ht="18.75">
      <c r="A132" s="151" t="s">
        <v>69</v>
      </c>
      <c r="B132" s="152" t="s">
        <v>78</v>
      </c>
      <c r="C132" s="153"/>
      <c r="D132" s="8"/>
      <c r="E132" s="8"/>
      <c r="F132" s="8"/>
      <c r="G132" s="8"/>
    </row>
    <row r="133" ht="12.75" customHeight="1"/>
    <row r="134" ht="12.75" customHeight="1">
      <c r="B134" s="154" t="s">
        <v>129</v>
      </c>
    </row>
    <row r="135" ht="12.75" customHeight="1">
      <c r="B135" s="154" t="s">
        <v>79</v>
      </c>
    </row>
    <row r="136" ht="13.5" thickBot="1"/>
    <row r="137" spans="1:8" ht="19.5" thickBot="1" thickTop="1">
      <c r="A137" s="160" t="s">
        <v>98</v>
      </c>
      <c r="B137" s="160"/>
      <c r="C137" s="351" t="str">
        <f>'B.1 and B.2 Costs and Revenue'!B12</f>
        <v>Beneficiary 5</v>
      </c>
      <c r="D137" s="352"/>
      <c r="E137" s="352"/>
      <c r="F137" s="352"/>
      <c r="G137" s="353"/>
      <c r="H137" s="173"/>
    </row>
    <row r="138" spans="1:7" ht="18.75" thickTop="1">
      <c r="A138" s="365" t="s">
        <v>56</v>
      </c>
      <c r="B138" s="365"/>
      <c r="C138" s="365"/>
      <c r="D138" s="1"/>
      <c r="E138" s="1"/>
      <c r="F138" s="1"/>
      <c r="G138" s="1"/>
    </row>
    <row r="139" spans="1:7" ht="15.75">
      <c r="A139" s="359" t="s">
        <v>57</v>
      </c>
      <c r="B139" s="359"/>
      <c r="C139" s="359"/>
      <c r="D139" s="1"/>
      <c r="E139" s="1"/>
      <c r="F139" s="1"/>
      <c r="G139" s="1"/>
    </row>
    <row r="140" spans="1:7" ht="12.75" customHeight="1">
      <c r="A140" s="360" t="s">
        <v>209</v>
      </c>
      <c r="B140" s="360"/>
      <c r="C140" s="360"/>
      <c r="D140" s="361"/>
      <c r="E140" s="358"/>
      <c r="F140" s="358"/>
      <c r="G140" s="358"/>
    </row>
    <row r="141" spans="1:7" ht="12.75" customHeight="1">
      <c r="A141" s="360"/>
      <c r="B141" s="360"/>
      <c r="C141" s="360"/>
      <c r="D141" s="361"/>
      <c r="E141" s="358"/>
      <c r="F141" s="358"/>
      <c r="G141" s="358"/>
    </row>
    <row r="142" spans="1:7" ht="12.75" customHeight="1">
      <c r="A142" s="360"/>
      <c r="B142" s="360"/>
      <c r="C142" s="360"/>
      <c r="D142" s="361"/>
      <c r="E142" s="358"/>
      <c r="F142" s="358"/>
      <c r="G142" s="358"/>
    </row>
    <row r="143" spans="1:7" ht="12.75" customHeight="1">
      <c r="A143" s="6"/>
      <c r="B143" s="1"/>
      <c r="C143" s="1"/>
      <c r="D143" s="1"/>
      <c r="E143" s="1"/>
      <c r="F143" s="1"/>
      <c r="G143" s="1"/>
    </row>
    <row r="144" spans="1:7" ht="12.75" customHeight="1">
      <c r="A144" s="115"/>
      <c r="B144" s="116" t="s">
        <v>58</v>
      </c>
      <c r="C144" s="116" t="s">
        <v>59</v>
      </c>
      <c r="D144" s="1"/>
      <c r="E144" s="1"/>
      <c r="F144" s="1"/>
      <c r="G144" s="1"/>
    </row>
    <row r="145" spans="1:7" ht="12.75" customHeight="1">
      <c r="A145" s="117">
        <v>1</v>
      </c>
      <c r="B145" s="111" t="s">
        <v>60</v>
      </c>
      <c r="C145" s="118"/>
      <c r="D145" s="1"/>
      <c r="E145" s="1"/>
      <c r="F145" s="362" t="s">
        <v>91</v>
      </c>
      <c r="G145" s="362"/>
    </row>
    <row r="146" spans="1:7" ht="12.75" customHeight="1">
      <c r="A146" s="117">
        <v>2</v>
      </c>
      <c r="B146" s="117" t="s">
        <v>75</v>
      </c>
      <c r="C146" s="118"/>
      <c r="D146" s="1"/>
      <c r="E146" s="1"/>
      <c r="F146" s="119" t="s">
        <v>61</v>
      </c>
      <c r="G146" s="119">
        <v>365</v>
      </c>
    </row>
    <row r="147" spans="1:7" ht="12.75" customHeight="1">
      <c r="A147" s="117">
        <v>3</v>
      </c>
      <c r="B147" s="117" t="s">
        <v>77</v>
      </c>
      <c r="C147" s="118"/>
      <c r="D147" s="1"/>
      <c r="E147" s="1"/>
      <c r="F147" s="119" t="s">
        <v>62</v>
      </c>
      <c r="G147" s="119">
        <f>2*52</f>
        <v>104</v>
      </c>
    </row>
    <row r="148" spans="1:7" ht="12.75" customHeight="1">
      <c r="A148" s="117">
        <v>4</v>
      </c>
      <c r="B148" s="117" t="s">
        <v>63</v>
      </c>
      <c r="C148" s="118"/>
      <c r="D148" s="1"/>
      <c r="E148" s="1"/>
      <c r="F148" s="119" t="s">
        <v>64</v>
      </c>
      <c r="G148" s="119"/>
    </row>
    <row r="149" spans="1:7" ht="15" customHeight="1">
      <c r="A149" s="120">
        <v>5</v>
      </c>
      <c r="B149" s="121" t="s">
        <v>65</v>
      </c>
      <c r="C149" s="172">
        <f>SUM(C145:C148)</f>
        <v>0</v>
      </c>
      <c r="D149" s="1"/>
      <c r="E149" s="1"/>
      <c r="F149" s="119" t="s">
        <v>66</v>
      </c>
      <c r="G149" s="119"/>
    </row>
    <row r="150" spans="1:7" ht="12.75" customHeight="1">
      <c r="A150" s="1"/>
      <c r="B150" s="1"/>
      <c r="C150" s="1"/>
      <c r="D150" s="1"/>
      <c r="E150" s="1"/>
      <c r="F150" s="119" t="s">
        <v>67</v>
      </c>
      <c r="G150" s="119"/>
    </row>
    <row r="151" spans="1:7" ht="12.75" customHeight="1">
      <c r="A151" s="120">
        <v>6</v>
      </c>
      <c r="B151" s="123" t="s">
        <v>90</v>
      </c>
      <c r="C151" s="120">
        <v>0</v>
      </c>
      <c r="D151" s="358"/>
      <c r="E151" s="363"/>
      <c r="F151" s="124" t="s">
        <v>132</v>
      </c>
      <c r="G151" s="130">
        <f>+G146-G147-G148-G149-G150</f>
        <v>261</v>
      </c>
    </row>
    <row r="152" spans="1:7" ht="12.75" customHeight="1">
      <c r="A152" s="1"/>
      <c r="B152" s="1"/>
      <c r="C152" s="1"/>
      <c r="D152" s="358"/>
      <c r="E152" s="363"/>
      <c r="F152" s="126" t="s">
        <v>68</v>
      </c>
      <c r="G152" s="126"/>
    </row>
    <row r="153" spans="1:7" ht="16.5" thickBot="1">
      <c r="A153" s="127" t="s">
        <v>69</v>
      </c>
      <c r="B153" s="128" t="s">
        <v>70</v>
      </c>
      <c r="C153" s="129" t="e">
        <f>C149/C151</f>
        <v>#DIV/0!</v>
      </c>
      <c r="D153" s="364"/>
      <c r="E153" s="364"/>
      <c r="F153" s="124" t="s">
        <v>130</v>
      </c>
      <c r="G153" s="130">
        <f>SUM(G151*G152)</f>
        <v>0</v>
      </c>
    </row>
    <row r="154" spans="1:7" ht="12.75" customHeight="1">
      <c r="A154" s="131"/>
      <c r="B154" s="1"/>
      <c r="C154" s="1"/>
      <c r="D154" s="1"/>
      <c r="E154" s="1"/>
      <c r="F154" s="1"/>
      <c r="G154" s="1"/>
    </row>
    <row r="155" spans="1:7" ht="12.75" customHeight="1">
      <c r="A155" s="358" t="s">
        <v>71</v>
      </c>
      <c r="B155" s="358"/>
      <c r="C155" s="1"/>
      <c r="D155" s="1"/>
      <c r="E155" s="1"/>
      <c r="F155" s="1"/>
      <c r="G155" s="1"/>
    </row>
    <row r="156" spans="1:7" ht="12.75" customHeight="1">
      <c r="A156" s="1"/>
      <c r="B156" s="1"/>
      <c r="C156" s="1"/>
      <c r="D156" s="1"/>
      <c r="E156" s="1"/>
      <c r="F156" s="1"/>
      <c r="G156" s="1"/>
    </row>
    <row r="157" spans="1:7" ht="12.75" customHeight="1">
      <c r="A157" s="132"/>
      <c r="B157" s="133" t="s">
        <v>58</v>
      </c>
      <c r="C157" s="133" t="s">
        <v>136</v>
      </c>
      <c r="D157" s="8"/>
      <c r="E157" s="8"/>
      <c r="F157" s="366" t="s">
        <v>92</v>
      </c>
      <c r="G157" s="366"/>
    </row>
    <row r="158" spans="1:7" ht="12.75" customHeight="1">
      <c r="A158" s="134">
        <v>1</v>
      </c>
      <c r="B158" s="135" t="s">
        <v>74</v>
      </c>
      <c r="C158" s="136"/>
      <c r="D158" s="8"/>
      <c r="E158" s="8"/>
      <c r="F158" s="137" t="s">
        <v>61</v>
      </c>
      <c r="G158" s="138">
        <v>365</v>
      </c>
    </row>
    <row r="159" spans="1:7" ht="12.75" customHeight="1">
      <c r="A159" s="134">
        <v>2</v>
      </c>
      <c r="B159" s="134" t="s">
        <v>75</v>
      </c>
      <c r="C159" s="139"/>
      <c r="D159" s="8"/>
      <c r="E159" s="8"/>
      <c r="F159" s="137" t="s">
        <v>62</v>
      </c>
      <c r="G159" s="138">
        <v>104</v>
      </c>
    </row>
    <row r="160" spans="1:7" ht="12.75" customHeight="1">
      <c r="A160" s="134">
        <v>3</v>
      </c>
      <c r="B160" s="134" t="s">
        <v>77</v>
      </c>
      <c r="C160" s="136"/>
      <c r="D160" s="8"/>
      <c r="E160" s="8"/>
      <c r="F160" s="137" t="s">
        <v>64</v>
      </c>
      <c r="G160" s="138">
        <v>21</v>
      </c>
    </row>
    <row r="161" spans="1:7" ht="12.75" customHeight="1">
      <c r="A161" s="134">
        <v>4</v>
      </c>
      <c r="B161" s="134" t="s">
        <v>63</v>
      </c>
      <c r="C161" s="136"/>
      <c r="D161" s="8"/>
      <c r="E161" s="8"/>
      <c r="F161" s="137" t="s">
        <v>66</v>
      </c>
      <c r="G161" s="138">
        <v>15</v>
      </c>
    </row>
    <row r="162" spans="1:7" ht="12.75" customHeight="1">
      <c r="A162" s="140">
        <v>5</v>
      </c>
      <c r="B162" s="141" t="s">
        <v>65</v>
      </c>
      <c r="C162" s="142">
        <f>C158+C160+C161</f>
        <v>0</v>
      </c>
      <c r="D162" s="8"/>
      <c r="E162" s="8"/>
      <c r="F162" s="137" t="s">
        <v>67</v>
      </c>
      <c r="G162" s="138">
        <v>5</v>
      </c>
    </row>
    <row r="163" spans="1:7" ht="12.75" customHeight="1">
      <c r="A163" s="143"/>
      <c r="B163" s="143"/>
      <c r="C163" s="144"/>
      <c r="D163" s="8"/>
      <c r="E163" s="8"/>
      <c r="F163" s="145" t="s">
        <v>132</v>
      </c>
      <c r="G163" s="150">
        <f>+G158-G159-G160-G161-G162</f>
        <v>220</v>
      </c>
    </row>
    <row r="164" spans="1:7" ht="12.75" customHeight="1">
      <c r="A164" s="140">
        <v>6</v>
      </c>
      <c r="B164" s="146" t="s">
        <v>131</v>
      </c>
      <c r="C164" s="147">
        <v>0</v>
      </c>
      <c r="D164" s="8"/>
      <c r="E164" s="8"/>
      <c r="F164" s="148" t="s">
        <v>68</v>
      </c>
      <c r="G164" s="149">
        <v>8</v>
      </c>
    </row>
    <row r="165" spans="1:7" ht="12.75" customHeight="1">
      <c r="A165" s="8"/>
      <c r="B165" s="8"/>
      <c r="C165" s="8"/>
      <c r="D165" s="8"/>
      <c r="E165" s="8"/>
      <c r="F165" s="145" t="s">
        <v>130</v>
      </c>
      <c r="G165" s="150">
        <f>SUM(G163*G164)</f>
        <v>1760</v>
      </c>
    </row>
    <row r="166" spans="1:7" ht="18.75">
      <c r="A166" s="151" t="s">
        <v>69</v>
      </c>
      <c r="B166" s="152" t="s">
        <v>78</v>
      </c>
      <c r="C166" s="153"/>
      <c r="D166" s="8"/>
      <c r="E166" s="8"/>
      <c r="F166" s="8"/>
      <c r="G166" s="8"/>
    </row>
    <row r="167" ht="12.75" customHeight="1"/>
    <row r="168" ht="12.75" customHeight="1">
      <c r="B168" s="154" t="s">
        <v>129</v>
      </c>
    </row>
    <row r="169" ht="12.75" customHeight="1">
      <c r="B169" s="154" t="s">
        <v>79</v>
      </c>
    </row>
    <row r="170" ht="13.5" thickBot="1"/>
    <row r="171" spans="1:8" ht="19.5" thickBot="1" thickTop="1">
      <c r="A171" s="160" t="s">
        <v>99</v>
      </c>
      <c r="B171" s="160"/>
      <c r="C171" s="351" t="str">
        <f>'B.1 and B.2 Costs and Revenue'!B13</f>
        <v>Beneficiary 6</v>
      </c>
      <c r="D171" s="352"/>
      <c r="E171" s="352"/>
      <c r="F171" s="352"/>
      <c r="G171" s="353"/>
      <c r="H171" s="173"/>
    </row>
    <row r="172" spans="1:7" ht="18.75" thickTop="1">
      <c r="A172" s="365" t="s">
        <v>56</v>
      </c>
      <c r="B172" s="365"/>
      <c r="C172" s="365"/>
      <c r="D172" s="1"/>
      <c r="E172" s="1"/>
      <c r="F172" s="1"/>
      <c r="G172" s="1"/>
    </row>
    <row r="173" spans="1:7" ht="15.75">
      <c r="A173" s="359" t="s">
        <v>57</v>
      </c>
      <c r="B173" s="359"/>
      <c r="C173" s="359"/>
      <c r="D173" s="1"/>
      <c r="E173" s="1"/>
      <c r="F173" s="1"/>
      <c r="G173" s="1"/>
    </row>
    <row r="174" spans="1:7" ht="12.75" customHeight="1">
      <c r="A174" s="360" t="s">
        <v>209</v>
      </c>
      <c r="B174" s="360"/>
      <c r="C174" s="360"/>
      <c r="D174" s="361"/>
      <c r="E174" s="358"/>
      <c r="F174" s="358"/>
      <c r="G174" s="358"/>
    </row>
    <row r="175" spans="1:7" ht="12.75" customHeight="1">
      <c r="A175" s="360"/>
      <c r="B175" s="360"/>
      <c r="C175" s="360"/>
      <c r="D175" s="361"/>
      <c r="E175" s="358"/>
      <c r="F175" s="358"/>
      <c r="G175" s="358"/>
    </row>
    <row r="176" spans="1:7" ht="12.75" customHeight="1">
      <c r="A176" s="360"/>
      <c r="B176" s="360"/>
      <c r="C176" s="360"/>
      <c r="D176" s="361"/>
      <c r="E176" s="358"/>
      <c r="F176" s="358"/>
      <c r="G176" s="358"/>
    </row>
    <row r="177" spans="1:7" ht="12.75" customHeight="1">
      <c r="A177" s="6"/>
      <c r="B177" s="1"/>
      <c r="C177" s="1"/>
      <c r="D177" s="1"/>
      <c r="E177" s="1"/>
      <c r="F177" s="1"/>
      <c r="G177" s="1"/>
    </row>
    <row r="178" spans="1:7" ht="12.75" customHeight="1">
      <c r="A178" s="115"/>
      <c r="B178" s="116" t="s">
        <v>58</v>
      </c>
      <c r="C178" s="116" t="s">
        <v>59</v>
      </c>
      <c r="D178" s="1"/>
      <c r="E178" s="1"/>
      <c r="F178" s="1"/>
      <c r="G178" s="1"/>
    </row>
    <row r="179" spans="1:7" ht="12.75" customHeight="1">
      <c r="A179" s="117">
        <v>1</v>
      </c>
      <c r="B179" s="111" t="s">
        <v>60</v>
      </c>
      <c r="C179" s="118"/>
      <c r="D179" s="1"/>
      <c r="E179" s="1"/>
      <c r="F179" s="362" t="s">
        <v>91</v>
      </c>
      <c r="G179" s="362"/>
    </row>
    <row r="180" spans="1:7" ht="12.75" customHeight="1">
      <c r="A180" s="117">
        <v>2</v>
      </c>
      <c r="B180" s="117" t="s">
        <v>75</v>
      </c>
      <c r="C180" s="118"/>
      <c r="D180" s="1"/>
      <c r="E180" s="1"/>
      <c r="F180" s="119" t="s">
        <v>61</v>
      </c>
      <c r="G180" s="119">
        <v>365</v>
      </c>
    </row>
    <row r="181" spans="1:7" ht="12.75" customHeight="1">
      <c r="A181" s="117">
        <v>3</v>
      </c>
      <c r="B181" s="117" t="s">
        <v>77</v>
      </c>
      <c r="C181" s="118"/>
      <c r="D181" s="1"/>
      <c r="E181" s="1"/>
      <c r="F181" s="119" t="s">
        <v>62</v>
      </c>
      <c r="G181" s="119">
        <f>2*52</f>
        <v>104</v>
      </c>
    </row>
    <row r="182" spans="1:7" ht="12.75" customHeight="1">
      <c r="A182" s="117">
        <v>4</v>
      </c>
      <c r="B182" s="117" t="s">
        <v>63</v>
      </c>
      <c r="C182" s="118"/>
      <c r="D182" s="1"/>
      <c r="E182" s="1"/>
      <c r="F182" s="119" t="s">
        <v>64</v>
      </c>
      <c r="G182" s="119"/>
    </row>
    <row r="183" spans="1:7" ht="15" customHeight="1">
      <c r="A183" s="120">
        <v>5</v>
      </c>
      <c r="B183" s="121" t="s">
        <v>65</v>
      </c>
      <c r="C183" s="172">
        <f>SUM(C179:C182)</f>
        <v>0</v>
      </c>
      <c r="D183" s="1"/>
      <c r="E183" s="1"/>
      <c r="F183" s="119" t="s">
        <v>66</v>
      </c>
      <c r="G183" s="119"/>
    </row>
    <row r="184" spans="1:7" ht="12.75" customHeight="1">
      <c r="A184" s="1"/>
      <c r="B184" s="1"/>
      <c r="C184" s="1"/>
      <c r="D184" s="1"/>
      <c r="E184" s="1"/>
      <c r="F184" s="119" t="s">
        <v>67</v>
      </c>
      <c r="G184" s="119"/>
    </row>
    <row r="185" spans="1:7" ht="12.75" customHeight="1">
      <c r="A185" s="120">
        <v>6</v>
      </c>
      <c r="B185" s="123" t="s">
        <v>90</v>
      </c>
      <c r="C185" s="120">
        <v>0</v>
      </c>
      <c r="D185" s="358"/>
      <c r="E185" s="363"/>
      <c r="F185" s="124" t="s">
        <v>132</v>
      </c>
      <c r="G185" s="130">
        <f>+G180-G181-G182-G183-G184</f>
        <v>261</v>
      </c>
    </row>
    <row r="186" spans="1:7" ht="12.75" customHeight="1">
      <c r="A186" s="1"/>
      <c r="B186" s="1"/>
      <c r="C186" s="1"/>
      <c r="D186" s="358"/>
      <c r="E186" s="363"/>
      <c r="F186" s="126" t="s">
        <v>68</v>
      </c>
      <c r="G186" s="126"/>
    </row>
    <row r="187" spans="1:7" ht="16.5" thickBot="1">
      <c r="A187" s="127" t="s">
        <v>69</v>
      </c>
      <c r="B187" s="128" t="s">
        <v>70</v>
      </c>
      <c r="C187" s="129" t="e">
        <f>C183/C185</f>
        <v>#DIV/0!</v>
      </c>
      <c r="D187" s="364"/>
      <c r="E187" s="364"/>
      <c r="F187" s="124" t="s">
        <v>130</v>
      </c>
      <c r="G187" s="130">
        <f>SUM(G185*G186)</f>
        <v>0</v>
      </c>
    </row>
    <row r="188" spans="1:7" ht="12.75" customHeight="1">
      <c r="A188" s="131"/>
      <c r="B188" s="1"/>
      <c r="C188" s="1"/>
      <c r="D188" s="1"/>
      <c r="E188" s="1"/>
      <c r="F188" s="1"/>
      <c r="G188" s="1"/>
    </row>
    <row r="189" spans="1:7" ht="12.75" customHeight="1">
      <c r="A189" s="358" t="s">
        <v>71</v>
      </c>
      <c r="B189" s="358"/>
      <c r="C189" s="1"/>
      <c r="D189" s="1"/>
      <c r="E189" s="1"/>
      <c r="F189" s="1"/>
      <c r="G189" s="1"/>
    </row>
    <row r="190" spans="1:7" ht="12.75" customHeight="1">
      <c r="A190" s="1"/>
      <c r="B190" s="1"/>
      <c r="C190" s="1"/>
      <c r="D190" s="1"/>
      <c r="E190" s="1"/>
      <c r="F190" s="1"/>
      <c r="G190" s="1"/>
    </row>
    <row r="191" spans="1:7" ht="12.75" customHeight="1">
      <c r="A191" s="132"/>
      <c r="B191" s="133" t="s">
        <v>58</v>
      </c>
      <c r="C191" s="133" t="s">
        <v>136</v>
      </c>
      <c r="D191" s="8"/>
      <c r="E191" s="8"/>
      <c r="F191" s="366" t="s">
        <v>92</v>
      </c>
      <c r="G191" s="366"/>
    </row>
    <row r="192" spans="1:7" ht="12.75" customHeight="1">
      <c r="A192" s="134">
        <v>1</v>
      </c>
      <c r="B192" s="135" t="s">
        <v>74</v>
      </c>
      <c r="C192" s="136"/>
      <c r="D192" s="8"/>
      <c r="E192" s="8"/>
      <c r="F192" s="137" t="s">
        <v>61</v>
      </c>
      <c r="G192" s="138">
        <v>365</v>
      </c>
    </row>
    <row r="193" spans="1:7" ht="12.75" customHeight="1">
      <c r="A193" s="134">
        <v>2</v>
      </c>
      <c r="B193" s="134" t="s">
        <v>75</v>
      </c>
      <c r="C193" s="139"/>
      <c r="D193" s="8"/>
      <c r="E193" s="8"/>
      <c r="F193" s="137" t="s">
        <v>62</v>
      </c>
      <c r="G193" s="138">
        <v>104</v>
      </c>
    </row>
    <row r="194" spans="1:7" ht="12.75" customHeight="1">
      <c r="A194" s="134">
        <v>3</v>
      </c>
      <c r="B194" s="134" t="s">
        <v>77</v>
      </c>
      <c r="C194" s="136"/>
      <c r="D194" s="8"/>
      <c r="E194" s="8"/>
      <c r="F194" s="137" t="s">
        <v>64</v>
      </c>
      <c r="G194" s="138">
        <v>21</v>
      </c>
    </row>
    <row r="195" spans="1:7" ht="12.75" customHeight="1">
      <c r="A195" s="134">
        <v>4</v>
      </c>
      <c r="B195" s="134" t="s">
        <v>63</v>
      </c>
      <c r="C195" s="136"/>
      <c r="D195" s="8"/>
      <c r="E195" s="8"/>
      <c r="F195" s="137" t="s">
        <v>66</v>
      </c>
      <c r="G195" s="138">
        <v>15</v>
      </c>
    </row>
    <row r="196" spans="1:7" ht="12.75" customHeight="1">
      <c r="A196" s="140">
        <v>5</v>
      </c>
      <c r="B196" s="141" t="s">
        <v>65</v>
      </c>
      <c r="C196" s="142">
        <f>C192+C194+C195</f>
        <v>0</v>
      </c>
      <c r="D196" s="8"/>
      <c r="E196" s="8"/>
      <c r="F196" s="137" t="s">
        <v>67</v>
      </c>
      <c r="G196" s="138">
        <v>5</v>
      </c>
    </row>
    <row r="197" spans="1:7" ht="12.75" customHeight="1">
      <c r="A197" s="143"/>
      <c r="B197" s="143"/>
      <c r="C197" s="144"/>
      <c r="D197" s="8"/>
      <c r="E197" s="8"/>
      <c r="F197" s="145" t="s">
        <v>132</v>
      </c>
      <c r="G197" s="150">
        <f>+G192-G193-G194-G195-G196</f>
        <v>220</v>
      </c>
    </row>
    <row r="198" spans="1:7" ht="12.75" customHeight="1">
      <c r="A198" s="140">
        <v>6</v>
      </c>
      <c r="B198" s="146" t="s">
        <v>131</v>
      </c>
      <c r="C198" s="147">
        <v>0</v>
      </c>
      <c r="D198" s="8"/>
      <c r="E198" s="8"/>
      <c r="F198" s="148" t="s">
        <v>68</v>
      </c>
      <c r="G198" s="149">
        <v>8</v>
      </c>
    </row>
    <row r="199" spans="1:7" ht="12.75" customHeight="1">
      <c r="A199" s="8"/>
      <c r="B199" s="8"/>
      <c r="C199" s="8"/>
      <c r="D199" s="8"/>
      <c r="E199" s="8"/>
      <c r="F199" s="145" t="s">
        <v>130</v>
      </c>
      <c r="G199" s="150">
        <f>SUM(G197*G198)</f>
        <v>1760</v>
      </c>
    </row>
    <row r="200" spans="1:7" ht="18.75">
      <c r="A200" s="151" t="s">
        <v>69</v>
      </c>
      <c r="B200" s="152" t="s">
        <v>78</v>
      </c>
      <c r="C200" s="153"/>
      <c r="D200" s="8"/>
      <c r="E200" s="8"/>
      <c r="F200" s="8"/>
      <c r="G200" s="8"/>
    </row>
    <row r="201" ht="12.75" customHeight="1"/>
    <row r="202" ht="12.75" customHeight="1">
      <c r="B202" s="154" t="s">
        <v>129</v>
      </c>
    </row>
    <row r="203" ht="12.75" customHeight="1">
      <c r="B203" s="154" t="s">
        <v>79</v>
      </c>
    </row>
    <row r="204" ht="13.5" thickBot="1"/>
    <row r="205" spans="1:8" ht="19.5" thickBot="1" thickTop="1">
      <c r="A205" s="160" t="s">
        <v>100</v>
      </c>
      <c r="B205" s="160"/>
      <c r="C205" s="351" t="str">
        <f>'B.1 and B.2 Costs and Revenue'!B14</f>
        <v>Beneficiary 7</v>
      </c>
      <c r="D205" s="352"/>
      <c r="E205" s="352"/>
      <c r="F205" s="352"/>
      <c r="G205" s="353"/>
      <c r="H205" s="173"/>
    </row>
    <row r="206" spans="1:7" ht="18.75" thickTop="1">
      <c r="A206" s="365" t="s">
        <v>56</v>
      </c>
      <c r="B206" s="365"/>
      <c r="C206" s="365"/>
      <c r="D206" s="1"/>
      <c r="E206" s="1"/>
      <c r="F206" s="1"/>
      <c r="G206" s="1"/>
    </row>
    <row r="207" spans="1:7" ht="15.75">
      <c r="A207" s="359" t="s">
        <v>57</v>
      </c>
      <c r="B207" s="359"/>
      <c r="C207" s="359"/>
      <c r="D207" s="1"/>
      <c r="E207" s="1"/>
      <c r="F207" s="1"/>
      <c r="G207" s="1"/>
    </row>
    <row r="208" spans="1:7" ht="12.75" customHeight="1">
      <c r="A208" s="360" t="s">
        <v>209</v>
      </c>
      <c r="B208" s="360"/>
      <c r="C208" s="360"/>
      <c r="D208" s="361"/>
      <c r="E208" s="358"/>
      <c r="F208" s="358"/>
      <c r="G208" s="358"/>
    </row>
    <row r="209" spans="1:7" ht="12.75" customHeight="1">
      <c r="A209" s="360"/>
      <c r="B209" s="360"/>
      <c r="C209" s="360"/>
      <c r="D209" s="361"/>
      <c r="E209" s="358"/>
      <c r="F209" s="358"/>
      <c r="G209" s="358"/>
    </row>
    <row r="210" spans="1:7" ht="12.75" customHeight="1">
      <c r="A210" s="360"/>
      <c r="B210" s="360"/>
      <c r="C210" s="360"/>
      <c r="D210" s="361"/>
      <c r="E210" s="358"/>
      <c r="F210" s="358"/>
      <c r="G210" s="358"/>
    </row>
    <row r="211" spans="1:7" ht="12.75" customHeight="1">
      <c r="A211" s="6"/>
      <c r="B211" s="1"/>
      <c r="C211" s="1"/>
      <c r="D211" s="1"/>
      <c r="E211" s="1"/>
      <c r="F211" s="1"/>
      <c r="G211" s="1"/>
    </row>
    <row r="212" spans="1:7" ht="12.75" customHeight="1">
      <c r="A212" s="115"/>
      <c r="B212" s="116" t="s">
        <v>58</v>
      </c>
      <c r="C212" s="116" t="s">
        <v>59</v>
      </c>
      <c r="D212" s="1"/>
      <c r="E212" s="1"/>
      <c r="F212" s="1"/>
      <c r="G212" s="1"/>
    </row>
    <row r="213" spans="1:7" ht="12.75" customHeight="1">
      <c r="A213" s="117">
        <v>1</v>
      </c>
      <c r="B213" s="111" t="s">
        <v>60</v>
      </c>
      <c r="C213" s="118"/>
      <c r="D213" s="1"/>
      <c r="E213" s="1"/>
      <c r="F213" s="362" t="s">
        <v>91</v>
      </c>
      <c r="G213" s="362"/>
    </row>
    <row r="214" spans="1:7" ht="12.75" customHeight="1">
      <c r="A214" s="117">
        <v>2</v>
      </c>
      <c r="B214" s="117" t="s">
        <v>75</v>
      </c>
      <c r="C214" s="118"/>
      <c r="D214" s="1"/>
      <c r="E214" s="1"/>
      <c r="F214" s="119" t="s">
        <v>61</v>
      </c>
      <c r="G214" s="119">
        <v>365</v>
      </c>
    </row>
    <row r="215" spans="1:7" ht="12.75" customHeight="1">
      <c r="A215" s="117">
        <v>3</v>
      </c>
      <c r="B215" s="117" t="s">
        <v>77</v>
      </c>
      <c r="C215" s="118"/>
      <c r="D215" s="1"/>
      <c r="E215" s="1"/>
      <c r="F215" s="119" t="s">
        <v>62</v>
      </c>
      <c r="G215" s="119">
        <f>2*52</f>
        <v>104</v>
      </c>
    </row>
    <row r="216" spans="1:7" ht="12.75" customHeight="1">
      <c r="A216" s="117">
        <v>4</v>
      </c>
      <c r="B216" s="117" t="s">
        <v>63</v>
      </c>
      <c r="C216" s="118"/>
      <c r="D216" s="1"/>
      <c r="E216" s="1"/>
      <c r="F216" s="119" t="s">
        <v>64</v>
      </c>
      <c r="G216" s="119"/>
    </row>
    <row r="217" spans="1:7" ht="15" customHeight="1">
      <c r="A217" s="120">
        <v>5</v>
      </c>
      <c r="B217" s="121" t="s">
        <v>65</v>
      </c>
      <c r="C217" s="172">
        <f>SUM(C213:C216)</f>
        <v>0</v>
      </c>
      <c r="D217" s="1"/>
      <c r="E217" s="1"/>
      <c r="F217" s="119" t="s">
        <v>66</v>
      </c>
      <c r="G217" s="119"/>
    </row>
    <row r="218" spans="1:7" ht="12.75" customHeight="1">
      <c r="A218" s="1"/>
      <c r="B218" s="1"/>
      <c r="C218" s="1"/>
      <c r="D218" s="1"/>
      <c r="E218" s="1"/>
      <c r="F218" s="119" t="s">
        <v>67</v>
      </c>
      <c r="G218" s="119"/>
    </row>
    <row r="219" spans="1:7" ht="12.75" customHeight="1">
      <c r="A219" s="120">
        <v>6</v>
      </c>
      <c r="B219" s="123" t="s">
        <v>90</v>
      </c>
      <c r="C219" s="120">
        <v>0</v>
      </c>
      <c r="D219" s="358"/>
      <c r="E219" s="363"/>
      <c r="F219" s="124" t="s">
        <v>132</v>
      </c>
      <c r="G219" s="130">
        <f>+G214-G215-G216-G217-G218</f>
        <v>261</v>
      </c>
    </row>
    <row r="220" spans="1:7" ht="12.75" customHeight="1">
      <c r="A220" s="1"/>
      <c r="B220" s="1"/>
      <c r="C220" s="1"/>
      <c r="D220" s="358"/>
      <c r="E220" s="363"/>
      <c r="F220" s="126" t="s">
        <v>68</v>
      </c>
      <c r="G220" s="126"/>
    </row>
    <row r="221" spans="1:7" ht="16.5" thickBot="1">
      <c r="A221" s="127" t="s">
        <v>69</v>
      </c>
      <c r="B221" s="128" t="s">
        <v>70</v>
      </c>
      <c r="C221" s="129" t="e">
        <f>C217/C219</f>
        <v>#DIV/0!</v>
      </c>
      <c r="D221" s="364"/>
      <c r="E221" s="364"/>
      <c r="F221" s="124" t="s">
        <v>130</v>
      </c>
      <c r="G221" s="130">
        <f>SUM(G219*G220)</f>
        <v>0</v>
      </c>
    </row>
    <row r="222" spans="1:7" ht="12.75" customHeight="1">
      <c r="A222" s="131"/>
      <c r="B222" s="1"/>
      <c r="C222" s="1"/>
      <c r="D222" s="1"/>
      <c r="E222" s="1"/>
      <c r="F222" s="1"/>
      <c r="G222" s="1"/>
    </row>
    <row r="223" spans="1:7" ht="12.75" customHeight="1">
      <c r="A223" s="358" t="s">
        <v>71</v>
      </c>
      <c r="B223" s="358"/>
      <c r="C223" s="1"/>
      <c r="D223" s="1"/>
      <c r="E223" s="1"/>
      <c r="F223" s="1"/>
      <c r="G223" s="1"/>
    </row>
    <row r="224" spans="1:7" ht="12.75" customHeight="1">
      <c r="A224" s="1"/>
      <c r="B224" s="1"/>
      <c r="C224" s="1"/>
      <c r="D224" s="1"/>
      <c r="E224" s="1"/>
      <c r="F224" s="1"/>
      <c r="G224" s="1"/>
    </row>
    <row r="225" spans="1:7" ht="12.75" customHeight="1">
      <c r="A225" s="132"/>
      <c r="B225" s="133" t="s">
        <v>58</v>
      </c>
      <c r="C225" s="133" t="s">
        <v>136</v>
      </c>
      <c r="D225" s="8"/>
      <c r="E225" s="8"/>
      <c r="F225" s="366" t="s">
        <v>92</v>
      </c>
      <c r="G225" s="366"/>
    </row>
    <row r="226" spans="1:7" ht="12.75" customHeight="1">
      <c r="A226" s="134">
        <v>1</v>
      </c>
      <c r="B226" s="135" t="s">
        <v>74</v>
      </c>
      <c r="C226" s="136"/>
      <c r="D226" s="8"/>
      <c r="E226" s="8"/>
      <c r="F226" s="137" t="s">
        <v>61</v>
      </c>
      <c r="G226" s="138">
        <v>365</v>
      </c>
    </row>
    <row r="227" spans="1:7" ht="12.75" customHeight="1">
      <c r="A227" s="134">
        <v>2</v>
      </c>
      <c r="B227" s="134" t="s">
        <v>75</v>
      </c>
      <c r="C227" s="139"/>
      <c r="D227" s="8"/>
      <c r="E227" s="8"/>
      <c r="F227" s="137" t="s">
        <v>62</v>
      </c>
      <c r="G227" s="138">
        <v>104</v>
      </c>
    </row>
    <row r="228" spans="1:7" ht="12.75" customHeight="1">
      <c r="A228" s="134">
        <v>3</v>
      </c>
      <c r="B228" s="134" t="s">
        <v>77</v>
      </c>
      <c r="C228" s="136"/>
      <c r="D228" s="8"/>
      <c r="E228" s="8"/>
      <c r="F228" s="137" t="s">
        <v>64</v>
      </c>
      <c r="G228" s="138">
        <v>21</v>
      </c>
    </row>
    <row r="229" spans="1:7" ht="12.75" customHeight="1">
      <c r="A229" s="134">
        <v>4</v>
      </c>
      <c r="B229" s="134" t="s">
        <v>63</v>
      </c>
      <c r="C229" s="136"/>
      <c r="D229" s="8"/>
      <c r="E229" s="8"/>
      <c r="F229" s="137" t="s">
        <v>66</v>
      </c>
      <c r="G229" s="138">
        <v>15</v>
      </c>
    </row>
    <row r="230" spans="1:7" ht="12.75" customHeight="1">
      <c r="A230" s="140">
        <v>5</v>
      </c>
      <c r="B230" s="141" t="s">
        <v>65</v>
      </c>
      <c r="C230" s="142">
        <f>C226+C228+C229</f>
        <v>0</v>
      </c>
      <c r="D230" s="8"/>
      <c r="E230" s="8"/>
      <c r="F230" s="137" t="s">
        <v>67</v>
      </c>
      <c r="G230" s="138">
        <v>5</v>
      </c>
    </row>
    <row r="231" spans="1:7" ht="12.75" customHeight="1">
      <c r="A231" s="143"/>
      <c r="B231" s="143"/>
      <c r="C231" s="144"/>
      <c r="D231" s="8"/>
      <c r="E231" s="8"/>
      <c r="F231" s="145" t="s">
        <v>132</v>
      </c>
      <c r="G231" s="150">
        <f>+G226-G227-G228-G229-G230</f>
        <v>220</v>
      </c>
    </row>
    <row r="232" spans="1:7" ht="12.75" customHeight="1">
      <c r="A232" s="140">
        <v>6</v>
      </c>
      <c r="B232" s="146" t="s">
        <v>131</v>
      </c>
      <c r="C232" s="147">
        <v>0</v>
      </c>
      <c r="D232" s="8"/>
      <c r="E232" s="8"/>
      <c r="F232" s="148" t="s">
        <v>68</v>
      </c>
      <c r="G232" s="149">
        <v>8</v>
      </c>
    </row>
    <row r="233" spans="1:7" ht="12.75" customHeight="1">
      <c r="A233" s="8"/>
      <c r="B233" s="8"/>
      <c r="C233" s="8"/>
      <c r="D233" s="8"/>
      <c r="E233" s="8"/>
      <c r="F233" s="145" t="s">
        <v>130</v>
      </c>
      <c r="G233" s="150">
        <f>SUM(G231*G232)</f>
        <v>1760</v>
      </c>
    </row>
    <row r="234" spans="1:7" ht="18.75">
      <c r="A234" s="151" t="s">
        <v>69</v>
      </c>
      <c r="B234" s="152" t="s">
        <v>78</v>
      </c>
      <c r="C234" s="153"/>
      <c r="D234" s="8"/>
      <c r="E234" s="8"/>
      <c r="F234" s="8"/>
      <c r="G234" s="8"/>
    </row>
    <row r="235" ht="12.75" customHeight="1"/>
    <row r="236" ht="12.75" customHeight="1">
      <c r="B236" s="154" t="s">
        <v>129</v>
      </c>
    </row>
    <row r="237" ht="12.75" customHeight="1">
      <c r="B237" s="154" t="s">
        <v>79</v>
      </c>
    </row>
    <row r="238" ht="13.5" thickBot="1"/>
    <row r="239" spans="1:8" ht="19.5" thickBot="1" thickTop="1">
      <c r="A239" s="160" t="s">
        <v>101</v>
      </c>
      <c r="B239" s="160"/>
      <c r="C239" s="351" t="str">
        <f>'B.1 and B.2 Costs and Revenue'!B15</f>
        <v>Beneficiary 8</v>
      </c>
      <c r="D239" s="352"/>
      <c r="E239" s="352"/>
      <c r="F239" s="352"/>
      <c r="G239" s="353"/>
      <c r="H239" s="173"/>
    </row>
    <row r="240" spans="1:7" ht="18.75" thickTop="1">
      <c r="A240" s="365" t="s">
        <v>56</v>
      </c>
      <c r="B240" s="365"/>
      <c r="C240" s="365"/>
      <c r="D240" s="1"/>
      <c r="E240" s="1"/>
      <c r="F240" s="1"/>
      <c r="G240" s="1"/>
    </row>
    <row r="241" spans="1:7" ht="15.75">
      <c r="A241" s="359" t="s">
        <v>57</v>
      </c>
      <c r="B241" s="359"/>
      <c r="C241" s="359"/>
      <c r="D241" s="1"/>
      <c r="E241" s="1"/>
      <c r="F241" s="1"/>
      <c r="G241" s="1"/>
    </row>
    <row r="242" spans="1:7" ht="12.75" customHeight="1">
      <c r="A242" s="360" t="s">
        <v>209</v>
      </c>
      <c r="B242" s="360"/>
      <c r="C242" s="360"/>
      <c r="D242" s="361"/>
      <c r="E242" s="358"/>
      <c r="F242" s="358"/>
      <c r="G242" s="358"/>
    </row>
    <row r="243" spans="1:7" ht="12.75" customHeight="1">
      <c r="A243" s="360"/>
      <c r="B243" s="360"/>
      <c r="C243" s="360"/>
      <c r="D243" s="361"/>
      <c r="E243" s="358"/>
      <c r="F243" s="358"/>
      <c r="G243" s="358"/>
    </row>
    <row r="244" spans="1:7" ht="12.75" customHeight="1">
      <c r="A244" s="360"/>
      <c r="B244" s="360"/>
      <c r="C244" s="360"/>
      <c r="D244" s="361"/>
      <c r="E244" s="358"/>
      <c r="F244" s="358"/>
      <c r="G244" s="358"/>
    </row>
    <row r="245" spans="1:7" ht="12.75" customHeight="1">
      <c r="A245" s="6"/>
      <c r="B245" s="1"/>
      <c r="C245" s="1"/>
      <c r="D245" s="1"/>
      <c r="E245" s="1"/>
      <c r="F245" s="1"/>
      <c r="G245" s="1"/>
    </row>
    <row r="246" spans="1:7" ht="12.75" customHeight="1">
      <c r="A246" s="115"/>
      <c r="B246" s="116" t="s">
        <v>58</v>
      </c>
      <c r="C246" s="116" t="s">
        <v>59</v>
      </c>
      <c r="D246" s="1"/>
      <c r="E246" s="1"/>
      <c r="F246" s="1"/>
      <c r="G246" s="1"/>
    </row>
    <row r="247" spans="1:7" ht="12.75" customHeight="1">
      <c r="A247" s="117">
        <v>1</v>
      </c>
      <c r="B247" s="111" t="s">
        <v>60</v>
      </c>
      <c r="C247" s="118"/>
      <c r="D247" s="1"/>
      <c r="E247" s="1"/>
      <c r="F247" s="362" t="s">
        <v>91</v>
      </c>
      <c r="G247" s="362"/>
    </row>
    <row r="248" spans="1:7" ht="12.75" customHeight="1">
      <c r="A248" s="117">
        <v>2</v>
      </c>
      <c r="B248" s="117" t="s">
        <v>75</v>
      </c>
      <c r="C248" s="118"/>
      <c r="D248" s="1"/>
      <c r="E248" s="1"/>
      <c r="F248" s="119" t="s">
        <v>61</v>
      </c>
      <c r="G248" s="119">
        <v>365</v>
      </c>
    </row>
    <row r="249" spans="1:7" ht="12.75" customHeight="1">
      <c r="A249" s="117">
        <v>3</v>
      </c>
      <c r="B249" s="117" t="s">
        <v>77</v>
      </c>
      <c r="C249" s="118"/>
      <c r="D249" s="1"/>
      <c r="E249" s="1"/>
      <c r="F249" s="119" t="s">
        <v>62</v>
      </c>
      <c r="G249" s="119">
        <f>2*52</f>
        <v>104</v>
      </c>
    </row>
    <row r="250" spans="1:7" ht="12.75" customHeight="1">
      <c r="A250" s="117">
        <v>4</v>
      </c>
      <c r="B250" s="117" t="s">
        <v>63</v>
      </c>
      <c r="C250" s="118"/>
      <c r="D250" s="1"/>
      <c r="E250" s="1"/>
      <c r="F250" s="119" t="s">
        <v>64</v>
      </c>
      <c r="G250" s="119"/>
    </row>
    <row r="251" spans="1:7" ht="15" customHeight="1">
      <c r="A251" s="120">
        <v>5</v>
      </c>
      <c r="B251" s="121" t="s">
        <v>65</v>
      </c>
      <c r="C251" s="172">
        <f>SUM(C247:C250)</f>
        <v>0</v>
      </c>
      <c r="D251" s="1"/>
      <c r="E251" s="1"/>
      <c r="F251" s="119" t="s">
        <v>66</v>
      </c>
      <c r="G251" s="119"/>
    </row>
    <row r="252" spans="1:7" ht="12.75" customHeight="1">
      <c r="A252" s="1"/>
      <c r="B252" s="1"/>
      <c r="C252" s="1"/>
      <c r="D252" s="1"/>
      <c r="E252" s="1"/>
      <c r="F252" s="119" t="s">
        <v>67</v>
      </c>
      <c r="G252" s="119"/>
    </row>
    <row r="253" spans="1:7" ht="12.75" customHeight="1">
      <c r="A253" s="120">
        <v>6</v>
      </c>
      <c r="B253" s="123" t="s">
        <v>90</v>
      </c>
      <c r="C253" s="120">
        <v>0</v>
      </c>
      <c r="D253" s="358"/>
      <c r="E253" s="363"/>
      <c r="F253" s="124" t="s">
        <v>132</v>
      </c>
      <c r="G253" s="130">
        <f>+G248-G249-G250-G251-G252</f>
        <v>261</v>
      </c>
    </row>
    <row r="254" spans="1:7" ht="12.75" customHeight="1">
      <c r="A254" s="1"/>
      <c r="B254" s="1"/>
      <c r="C254" s="1"/>
      <c r="D254" s="358"/>
      <c r="E254" s="363"/>
      <c r="F254" s="126" t="s">
        <v>68</v>
      </c>
      <c r="G254" s="126"/>
    </row>
    <row r="255" spans="1:7" ht="16.5" thickBot="1">
      <c r="A255" s="127" t="s">
        <v>69</v>
      </c>
      <c r="B255" s="128" t="s">
        <v>70</v>
      </c>
      <c r="C255" s="129" t="e">
        <f>C251/C253</f>
        <v>#DIV/0!</v>
      </c>
      <c r="D255" s="364"/>
      <c r="E255" s="364"/>
      <c r="F255" s="124" t="s">
        <v>130</v>
      </c>
      <c r="G255" s="130">
        <f>SUM(G253*G254)</f>
        <v>0</v>
      </c>
    </row>
    <row r="256" spans="1:7" ht="12.75" customHeight="1">
      <c r="A256" s="131"/>
      <c r="B256" s="1"/>
      <c r="C256" s="1"/>
      <c r="D256" s="1"/>
      <c r="E256" s="1"/>
      <c r="F256" s="1"/>
      <c r="G256" s="1"/>
    </row>
    <row r="257" spans="1:7" ht="12.75" customHeight="1">
      <c r="A257" s="358" t="s">
        <v>71</v>
      </c>
      <c r="B257" s="358"/>
      <c r="C257" s="1"/>
      <c r="D257" s="1"/>
      <c r="E257" s="1"/>
      <c r="F257" s="1"/>
      <c r="G257" s="1"/>
    </row>
    <row r="258" spans="1:7" ht="12.75" customHeight="1">
      <c r="A258" s="1"/>
      <c r="B258" s="1"/>
      <c r="C258" s="1"/>
      <c r="D258" s="1"/>
      <c r="E258" s="1"/>
      <c r="F258" s="1"/>
      <c r="G258" s="1"/>
    </row>
    <row r="259" spans="1:7" ht="12.75" customHeight="1">
      <c r="A259" s="132"/>
      <c r="B259" s="133" t="s">
        <v>58</v>
      </c>
      <c r="C259" s="133" t="s">
        <v>136</v>
      </c>
      <c r="D259" s="8"/>
      <c r="E259" s="8"/>
      <c r="F259" s="366" t="s">
        <v>92</v>
      </c>
      <c r="G259" s="366"/>
    </row>
    <row r="260" spans="1:7" ht="12.75" customHeight="1">
      <c r="A260" s="134">
        <v>1</v>
      </c>
      <c r="B260" s="135" t="s">
        <v>74</v>
      </c>
      <c r="C260" s="136"/>
      <c r="D260" s="8"/>
      <c r="E260" s="8"/>
      <c r="F260" s="137" t="s">
        <v>61</v>
      </c>
      <c r="G260" s="138">
        <v>365</v>
      </c>
    </row>
    <row r="261" spans="1:7" ht="12.75" customHeight="1">
      <c r="A261" s="134">
        <v>2</v>
      </c>
      <c r="B261" s="134" t="s">
        <v>75</v>
      </c>
      <c r="C261" s="139"/>
      <c r="D261" s="8"/>
      <c r="E261" s="8"/>
      <c r="F261" s="137" t="s">
        <v>62</v>
      </c>
      <c r="G261" s="138">
        <v>104</v>
      </c>
    </row>
    <row r="262" spans="1:7" ht="12.75" customHeight="1">
      <c r="A262" s="134">
        <v>3</v>
      </c>
      <c r="B262" s="134" t="s">
        <v>77</v>
      </c>
      <c r="C262" s="136"/>
      <c r="D262" s="8"/>
      <c r="E262" s="8"/>
      <c r="F262" s="137" t="s">
        <v>64</v>
      </c>
      <c r="G262" s="138">
        <v>21</v>
      </c>
    </row>
    <row r="263" spans="1:7" ht="12.75" customHeight="1">
      <c r="A263" s="134">
        <v>4</v>
      </c>
      <c r="B263" s="134" t="s">
        <v>63</v>
      </c>
      <c r="C263" s="136"/>
      <c r="D263" s="8"/>
      <c r="E263" s="8"/>
      <c r="F263" s="137" t="s">
        <v>66</v>
      </c>
      <c r="G263" s="138">
        <v>15</v>
      </c>
    </row>
    <row r="264" spans="1:7" ht="12.75" customHeight="1">
      <c r="A264" s="140">
        <v>5</v>
      </c>
      <c r="B264" s="141" t="s">
        <v>65</v>
      </c>
      <c r="C264" s="142">
        <f>C260+C262+C263</f>
        <v>0</v>
      </c>
      <c r="D264" s="8"/>
      <c r="E264" s="8"/>
      <c r="F264" s="137" t="s">
        <v>67</v>
      </c>
      <c r="G264" s="138">
        <v>5</v>
      </c>
    </row>
    <row r="265" spans="1:7" ht="12.75" customHeight="1">
      <c r="A265" s="143"/>
      <c r="B265" s="143"/>
      <c r="C265" s="144"/>
      <c r="D265" s="8"/>
      <c r="E265" s="8"/>
      <c r="F265" s="145" t="s">
        <v>132</v>
      </c>
      <c r="G265" s="150">
        <f>+G260-G261-G262-G263-G264</f>
        <v>220</v>
      </c>
    </row>
    <row r="266" spans="1:7" ht="12.75" customHeight="1">
      <c r="A266" s="140">
        <v>6</v>
      </c>
      <c r="B266" s="146" t="s">
        <v>131</v>
      </c>
      <c r="C266" s="147">
        <v>0</v>
      </c>
      <c r="D266" s="8"/>
      <c r="E266" s="8"/>
      <c r="F266" s="148" t="s">
        <v>68</v>
      </c>
      <c r="G266" s="149">
        <v>8</v>
      </c>
    </row>
    <row r="267" spans="1:7" ht="12.75" customHeight="1">
      <c r="A267" s="8"/>
      <c r="B267" s="8"/>
      <c r="C267" s="8"/>
      <c r="D267" s="8"/>
      <c r="E267" s="8"/>
      <c r="F267" s="145" t="s">
        <v>130</v>
      </c>
      <c r="G267" s="150">
        <f>SUM(G265*G266)</f>
        <v>1760</v>
      </c>
    </row>
    <row r="268" spans="1:7" ht="18.75">
      <c r="A268" s="151" t="s">
        <v>69</v>
      </c>
      <c r="B268" s="152" t="s">
        <v>78</v>
      </c>
      <c r="C268" s="153"/>
      <c r="D268" s="8"/>
      <c r="E268" s="8"/>
      <c r="F268" s="8"/>
      <c r="G268" s="8"/>
    </row>
    <row r="269" ht="12.75" customHeight="1"/>
    <row r="270" ht="12.75" customHeight="1">
      <c r="B270" s="154" t="s">
        <v>129</v>
      </c>
    </row>
    <row r="271" ht="12.75" customHeight="1">
      <c r="B271" s="154" t="s">
        <v>79</v>
      </c>
    </row>
    <row r="272" ht="13.5" thickBot="1"/>
    <row r="273" spans="1:8" ht="19.5" thickBot="1" thickTop="1">
      <c r="A273" s="160" t="s">
        <v>102</v>
      </c>
      <c r="B273" s="160"/>
      <c r="C273" s="351" t="str">
        <f>'B.1 and B.2 Costs and Revenue'!B16</f>
        <v>Beneficiary 9</v>
      </c>
      <c r="D273" s="352"/>
      <c r="E273" s="352"/>
      <c r="F273" s="352"/>
      <c r="G273" s="353"/>
      <c r="H273" s="173"/>
    </row>
    <row r="274" spans="1:7" ht="18.75" thickTop="1">
      <c r="A274" s="365" t="s">
        <v>56</v>
      </c>
      <c r="B274" s="365"/>
      <c r="C274" s="365"/>
      <c r="D274" s="1"/>
      <c r="E274" s="1"/>
      <c r="F274" s="1"/>
      <c r="G274" s="1"/>
    </row>
    <row r="275" spans="1:7" ht="15.75">
      <c r="A275" s="359" t="s">
        <v>57</v>
      </c>
      <c r="B275" s="359"/>
      <c r="C275" s="359"/>
      <c r="D275" s="1"/>
      <c r="E275" s="1"/>
      <c r="F275" s="1"/>
      <c r="G275" s="1"/>
    </row>
    <row r="276" spans="1:7" ht="12.75" customHeight="1">
      <c r="A276" s="360" t="s">
        <v>209</v>
      </c>
      <c r="B276" s="360"/>
      <c r="C276" s="360"/>
      <c r="D276" s="361"/>
      <c r="E276" s="358"/>
      <c r="F276" s="358"/>
      <c r="G276" s="358"/>
    </row>
    <row r="277" spans="1:7" ht="12.75" customHeight="1">
      <c r="A277" s="360"/>
      <c r="B277" s="360"/>
      <c r="C277" s="360"/>
      <c r="D277" s="361"/>
      <c r="E277" s="358"/>
      <c r="F277" s="358"/>
      <c r="G277" s="358"/>
    </row>
    <row r="278" spans="1:7" ht="12.75" customHeight="1">
      <c r="A278" s="360"/>
      <c r="B278" s="360"/>
      <c r="C278" s="360"/>
      <c r="D278" s="361"/>
      <c r="E278" s="358"/>
      <c r="F278" s="358"/>
      <c r="G278" s="358"/>
    </row>
    <row r="279" spans="1:7" ht="12.75" customHeight="1">
      <c r="A279" s="6"/>
      <c r="B279" s="1"/>
      <c r="C279" s="1"/>
      <c r="D279" s="1"/>
      <c r="E279" s="1"/>
      <c r="F279" s="1"/>
      <c r="G279" s="1"/>
    </row>
    <row r="280" spans="1:7" ht="12.75" customHeight="1">
      <c r="A280" s="115"/>
      <c r="B280" s="116" t="s">
        <v>58</v>
      </c>
      <c r="C280" s="116" t="s">
        <v>59</v>
      </c>
      <c r="D280" s="1"/>
      <c r="E280" s="1"/>
      <c r="F280" s="1"/>
      <c r="G280" s="1"/>
    </row>
    <row r="281" spans="1:7" ht="12.75" customHeight="1">
      <c r="A281" s="117">
        <v>1</v>
      </c>
      <c r="B281" s="111" t="s">
        <v>60</v>
      </c>
      <c r="C281" s="118"/>
      <c r="D281" s="1"/>
      <c r="E281" s="1"/>
      <c r="F281" s="362" t="s">
        <v>91</v>
      </c>
      <c r="G281" s="362"/>
    </row>
    <row r="282" spans="1:7" ht="12.75" customHeight="1">
      <c r="A282" s="117">
        <v>2</v>
      </c>
      <c r="B282" s="117" t="s">
        <v>75</v>
      </c>
      <c r="C282" s="118"/>
      <c r="D282" s="1"/>
      <c r="E282" s="1"/>
      <c r="F282" s="119" t="s">
        <v>61</v>
      </c>
      <c r="G282" s="119">
        <v>365</v>
      </c>
    </row>
    <row r="283" spans="1:7" ht="12.75" customHeight="1">
      <c r="A283" s="117">
        <v>3</v>
      </c>
      <c r="B283" s="117" t="s">
        <v>77</v>
      </c>
      <c r="C283" s="118"/>
      <c r="D283" s="1"/>
      <c r="E283" s="1"/>
      <c r="F283" s="119" t="s">
        <v>62</v>
      </c>
      <c r="G283" s="119">
        <f>2*52</f>
        <v>104</v>
      </c>
    </row>
    <row r="284" spans="1:7" ht="12.75" customHeight="1">
      <c r="A284" s="117">
        <v>4</v>
      </c>
      <c r="B284" s="117" t="s">
        <v>63</v>
      </c>
      <c r="C284" s="118"/>
      <c r="D284" s="1"/>
      <c r="E284" s="1"/>
      <c r="F284" s="119" t="s">
        <v>64</v>
      </c>
      <c r="G284" s="119"/>
    </row>
    <row r="285" spans="1:7" ht="15" customHeight="1">
      <c r="A285" s="120">
        <v>5</v>
      </c>
      <c r="B285" s="121" t="s">
        <v>65</v>
      </c>
      <c r="C285" s="172">
        <f>SUM(C281:C284)</f>
        <v>0</v>
      </c>
      <c r="D285" s="1"/>
      <c r="E285" s="1"/>
      <c r="F285" s="119" t="s">
        <v>66</v>
      </c>
      <c r="G285" s="119"/>
    </row>
    <row r="286" spans="1:7" ht="12.75" customHeight="1">
      <c r="A286" s="1"/>
      <c r="B286" s="1"/>
      <c r="C286" s="1"/>
      <c r="D286" s="1"/>
      <c r="E286" s="1"/>
      <c r="F286" s="119" t="s">
        <v>67</v>
      </c>
      <c r="G286" s="119"/>
    </row>
    <row r="287" spans="1:7" ht="12.75" customHeight="1">
      <c r="A287" s="120">
        <v>6</v>
      </c>
      <c r="B287" s="123" t="s">
        <v>90</v>
      </c>
      <c r="C287" s="120">
        <v>0</v>
      </c>
      <c r="D287" s="358"/>
      <c r="E287" s="363"/>
      <c r="F287" s="124" t="s">
        <v>132</v>
      </c>
      <c r="G287" s="130">
        <f>+G282-G283-G284-G285-G286</f>
        <v>261</v>
      </c>
    </row>
    <row r="288" spans="1:7" ht="12.75" customHeight="1">
      <c r="A288" s="1"/>
      <c r="B288" s="1"/>
      <c r="C288" s="1"/>
      <c r="D288" s="358"/>
      <c r="E288" s="363"/>
      <c r="F288" s="126" t="s">
        <v>68</v>
      </c>
      <c r="G288" s="126"/>
    </row>
    <row r="289" spans="1:7" ht="16.5" thickBot="1">
      <c r="A289" s="127" t="s">
        <v>69</v>
      </c>
      <c r="B289" s="128" t="s">
        <v>70</v>
      </c>
      <c r="C289" s="129" t="e">
        <f>C285/C287</f>
        <v>#DIV/0!</v>
      </c>
      <c r="D289" s="364"/>
      <c r="E289" s="364"/>
      <c r="F289" s="124" t="s">
        <v>130</v>
      </c>
      <c r="G289" s="130">
        <f>SUM(G287*G288)</f>
        <v>0</v>
      </c>
    </row>
    <row r="290" spans="1:7" ht="12.75" customHeight="1">
      <c r="A290" s="131"/>
      <c r="B290" s="1"/>
      <c r="C290" s="1"/>
      <c r="D290" s="1"/>
      <c r="E290" s="1"/>
      <c r="F290" s="1"/>
      <c r="G290" s="1"/>
    </row>
    <row r="291" spans="1:7" ht="12.75" customHeight="1">
      <c r="A291" s="358" t="s">
        <v>71</v>
      </c>
      <c r="B291" s="358"/>
      <c r="C291" s="1"/>
      <c r="D291" s="1"/>
      <c r="E291" s="1"/>
      <c r="F291" s="1"/>
      <c r="G291" s="1"/>
    </row>
    <row r="292" spans="1:7" ht="12.75" customHeight="1">
      <c r="A292" s="1"/>
      <c r="B292" s="1"/>
      <c r="C292" s="1"/>
      <c r="D292" s="1"/>
      <c r="E292" s="1"/>
      <c r="F292" s="1"/>
      <c r="G292" s="1"/>
    </row>
    <row r="293" spans="1:7" ht="12.75" customHeight="1">
      <c r="A293" s="132"/>
      <c r="B293" s="133" t="s">
        <v>58</v>
      </c>
      <c r="C293" s="133" t="s">
        <v>136</v>
      </c>
      <c r="D293" s="8"/>
      <c r="E293" s="8"/>
      <c r="F293" s="366" t="s">
        <v>92</v>
      </c>
      <c r="G293" s="366"/>
    </row>
    <row r="294" spans="1:7" ht="12.75" customHeight="1">
      <c r="A294" s="134">
        <v>1</v>
      </c>
      <c r="B294" s="135" t="s">
        <v>74</v>
      </c>
      <c r="C294" s="136"/>
      <c r="D294" s="8"/>
      <c r="E294" s="8"/>
      <c r="F294" s="137" t="s">
        <v>61</v>
      </c>
      <c r="G294" s="138">
        <v>365</v>
      </c>
    </row>
    <row r="295" spans="1:7" ht="12.75" customHeight="1">
      <c r="A295" s="134">
        <v>2</v>
      </c>
      <c r="B295" s="134" t="s">
        <v>75</v>
      </c>
      <c r="C295" s="139"/>
      <c r="D295" s="8"/>
      <c r="E295" s="8"/>
      <c r="F295" s="137" t="s">
        <v>62</v>
      </c>
      <c r="G295" s="138">
        <v>104</v>
      </c>
    </row>
    <row r="296" spans="1:7" ht="12.75" customHeight="1">
      <c r="A296" s="134">
        <v>3</v>
      </c>
      <c r="B296" s="134" t="s">
        <v>77</v>
      </c>
      <c r="C296" s="136"/>
      <c r="D296" s="8"/>
      <c r="E296" s="8"/>
      <c r="F296" s="137" t="s">
        <v>64</v>
      </c>
      <c r="G296" s="138">
        <v>21</v>
      </c>
    </row>
    <row r="297" spans="1:7" ht="12.75" customHeight="1">
      <c r="A297" s="134">
        <v>4</v>
      </c>
      <c r="B297" s="134" t="s">
        <v>63</v>
      </c>
      <c r="C297" s="136"/>
      <c r="D297" s="8"/>
      <c r="E297" s="8"/>
      <c r="F297" s="137" t="s">
        <v>66</v>
      </c>
      <c r="G297" s="138">
        <v>15</v>
      </c>
    </row>
    <row r="298" spans="1:7" ht="12.75" customHeight="1">
      <c r="A298" s="140">
        <v>5</v>
      </c>
      <c r="B298" s="141" t="s">
        <v>65</v>
      </c>
      <c r="C298" s="142">
        <f>C294+C296+C297</f>
        <v>0</v>
      </c>
      <c r="D298" s="8"/>
      <c r="E298" s="8"/>
      <c r="F298" s="137" t="s">
        <v>67</v>
      </c>
      <c r="G298" s="138">
        <v>5</v>
      </c>
    </row>
    <row r="299" spans="1:7" ht="12.75" customHeight="1">
      <c r="A299" s="143"/>
      <c r="B299" s="143"/>
      <c r="C299" s="144"/>
      <c r="D299" s="8"/>
      <c r="E299" s="8"/>
      <c r="F299" s="145" t="s">
        <v>132</v>
      </c>
      <c r="G299" s="150">
        <f>+G294-G295-G296-G297-G298</f>
        <v>220</v>
      </c>
    </row>
    <row r="300" spans="1:7" ht="12.75" customHeight="1">
      <c r="A300" s="140">
        <v>6</v>
      </c>
      <c r="B300" s="146" t="s">
        <v>131</v>
      </c>
      <c r="C300" s="147">
        <v>0</v>
      </c>
      <c r="D300" s="8"/>
      <c r="E300" s="8"/>
      <c r="F300" s="148" t="s">
        <v>68</v>
      </c>
      <c r="G300" s="149">
        <v>8</v>
      </c>
    </row>
    <row r="301" spans="1:7" ht="12.75" customHeight="1">
      <c r="A301" s="8"/>
      <c r="B301" s="8"/>
      <c r="C301" s="8"/>
      <c r="D301" s="8"/>
      <c r="E301" s="8"/>
      <c r="F301" s="145" t="s">
        <v>130</v>
      </c>
      <c r="G301" s="150">
        <f>SUM(G299*G300)</f>
        <v>1760</v>
      </c>
    </row>
    <row r="302" spans="1:7" ht="18.75">
      <c r="A302" s="151" t="s">
        <v>69</v>
      </c>
      <c r="B302" s="152" t="s">
        <v>78</v>
      </c>
      <c r="C302" s="153"/>
      <c r="D302" s="8"/>
      <c r="E302" s="8"/>
      <c r="F302" s="8"/>
      <c r="G302" s="8"/>
    </row>
    <row r="303" ht="12.75" customHeight="1"/>
    <row r="304" ht="12.75" customHeight="1">
      <c r="B304" s="154" t="s">
        <v>129</v>
      </c>
    </row>
    <row r="305" ht="12.75" customHeight="1">
      <c r="B305" s="154" t="s">
        <v>79</v>
      </c>
    </row>
    <row r="306" ht="13.5" thickBot="1"/>
    <row r="307" spans="1:8" ht="19.5" thickBot="1" thickTop="1">
      <c r="A307" s="160" t="s">
        <v>103</v>
      </c>
      <c r="B307" s="160"/>
      <c r="C307" s="351" t="str">
        <f>'B.1 and B.2 Costs and Revenue'!B17</f>
        <v>Beneficiary 10</v>
      </c>
      <c r="D307" s="352"/>
      <c r="E307" s="352"/>
      <c r="F307" s="352"/>
      <c r="G307" s="353"/>
      <c r="H307" s="173"/>
    </row>
    <row r="308" spans="1:7" ht="18.75" thickTop="1">
      <c r="A308" s="365" t="s">
        <v>56</v>
      </c>
      <c r="B308" s="365"/>
      <c r="C308" s="365"/>
      <c r="D308" s="1"/>
      <c r="E308" s="1"/>
      <c r="F308" s="1"/>
      <c r="G308" s="1"/>
    </row>
    <row r="309" spans="1:7" ht="15.75">
      <c r="A309" s="359" t="s">
        <v>57</v>
      </c>
      <c r="B309" s="359"/>
      <c r="C309" s="359"/>
      <c r="D309" s="1"/>
      <c r="E309" s="1"/>
      <c r="F309" s="1"/>
      <c r="G309" s="1"/>
    </row>
    <row r="310" spans="1:7" ht="12.75" customHeight="1">
      <c r="A310" s="360" t="s">
        <v>209</v>
      </c>
      <c r="B310" s="360"/>
      <c r="C310" s="360"/>
      <c r="D310" s="361"/>
      <c r="E310" s="358"/>
      <c r="F310" s="358"/>
      <c r="G310" s="358"/>
    </row>
    <row r="311" spans="1:7" ht="12.75" customHeight="1">
      <c r="A311" s="360"/>
      <c r="B311" s="360"/>
      <c r="C311" s="360"/>
      <c r="D311" s="361"/>
      <c r="E311" s="358"/>
      <c r="F311" s="358"/>
      <c r="G311" s="358"/>
    </row>
    <row r="312" spans="1:7" ht="12.75" customHeight="1">
      <c r="A312" s="360"/>
      <c r="B312" s="360"/>
      <c r="C312" s="360"/>
      <c r="D312" s="361"/>
      <c r="E312" s="358"/>
      <c r="F312" s="358"/>
      <c r="G312" s="358"/>
    </row>
    <row r="313" spans="1:7" ht="12.75" customHeight="1">
      <c r="A313" s="6"/>
      <c r="B313" s="1"/>
      <c r="C313" s="1"/>
      <c r="D313" s="1"/>
      <c r="E313" s="1"/>
      <c r="F313" s="1"/>
      <c r="G313" s="1"/>
    </row>
    <row r="314" spans="1:7" ht="12.75" customHeight="1">
      <c r="A314" s="115"/>
      <c r="B314" s="116" t="s">
        <v>58</v>
      </c>
      <c r="C314" s="116" t="s">
        <v>59</v>
      </c>
      <c r="D314" s="1"/>
      <c r="E314" s="1"/>
      <c r="F314" s="1"/>
      <c r="G314" s="1"/>
    </row>
    <row r="315" spans="1:7" ht="12.75" customHeight="1">
      <c r="A315" s="117">
        <v>1</v>
      </c>
      <c r="B315" s="111" t="s">
        <v>60</v>
      </c>
      <c r="C315" s="118"/>
      <c r="D315" s="1"/>
      <c r="E315" s="1"/>
      <c r="F315" s="362" t="s">
        <v>91</v>
      </c>
      <c r="G315" s="362"/>
    </row>
    <row r="316" spans="1:7" ht="12.75" customHeight="1">
      <c r="A316" s="117">
        <v>2</v>
      </c>
      <c r="B316" s="117" t="s">
        <v>75</v>
      </c>
      <c r="C316" s="118"/>
      <c r="D316" s="1"/>
      <c r="E316" s="1"/>
      <c r="F316" s="119" t="s">
        <v>61</v>
      </c>
      <c r="G316" s="119">
        <v>365</v>
      </c>
    </row>
    <row r="317" spans="1:7" ht="12.75" customHeight="1">
      <c r="A317" s="117">
        <v>3</v>
      </c>
      <c r="B317" s="117" t="s">
        <v>77</v>
      </c>
      <c r="C317" s="118"/>
      <c r="D317" s="1"/>
      <c r="E317" s="1"/>
      <c r="F317" s="119" t="s">
        <v>62</v>
      </c>
      <c r="G317" s="119">
        <f>2*52</f>
        <v>104</v>
      </c>
    </row>
    <row r="318" spans="1:7" ht="12.75" customHeight="1">
      <c r="A318" s="117">
        <v>4</v>
      </c>
      <c r="B318" s="117" t="s">
        <v>63</v>
      </c>
      <c r="C318" s="118"/>
      <c r="D318" s="1"/>
      <c r="E318" s="1"/>
      <c r="F318" s="119" t="s">
        <v>64</v>
      </c>
      <c r="G318" s="119"/>
    </row>
    <row r="319" spans="1:7" ht="15" customHeight="1">
      <c r="A319" s="120">
        <v>5</v>
      </c>
      <c r="B319" s="121" t="s">
        <v>65</v>
      </c>
      <c r="C319" s="172">
        <f>SUM(C315:C318)</f>
        <v>0</v>
      </c>
      <c r="D319" s="1"/>
      <c r="E319" s="1"/>
      <c r="F319" s="119" t="s">
        <v>66</v>
      </c>
      <c r="G319" s="119"/>
    </row>
    <row r="320" spans="1:7" ht="12.75" customHeight="1">
      <c r="A320" s="1"/>
      <c r="B320" s="1"/>
      <c r="C320" s="1"/>
      <c r="D320" s="1"/>
      <c r="E320" s="1"/>
      <c r="F320" s="119" t="s">
        <v>67</v>
      </c>
      <c r="G320" s="119"/>
    </row>
    <row r="321" spans="1:7" ht="12.75" customHeight="1">
      <c r="A321" s="120">
        <v>6</v>
      </c>
      <c r="B321" s="123" t="s">
        <v>90</v>
      </c>
      <c r="C321" s="120">
        <v>0</v>
      </c>
      <c r="D321" s="358"/>
      <c r="E321" s="363"/>
      <c r="F321" s="124" t="s">
        <v>132</v>
      </c>
      <c r="G321" s="130">
        <f>+G316-G317-G318-G319-G320</f>
        <v>261</v>
      </c>
    </row>
    <row r="322" spans="1:7" ht="12.75" customHeight="1">
      <c r="A322" s="1"/>
      <c r="B322" s="1"/>
      <c r="C322" s="1"/>
      <c r="D322" s="358"/>
      <c r="E322" s="363"/>
      <c r="F322" s="126" t="s">
        <v>68</v>
      </c>
      <c r="G322" s="126"/>
    </row>
    <row r="323" spans="1:7" ht="16.5" thickBot="1">
      <c r="A323" s="127" t="s">
        <v>69</v>
      </c>
      <c r="B323" s="128" t="s">
        <v>70</v>
      </c>
      <c r="C323" s="129" t="e">
        <f>C319/C321</f>
        <v>#DIV/0!</v>
      </c>
      <c r="D323" s="364"/>
      <c r="E323" s="364"/>
      <c r="F323" s="124" t="s">
        <v>130</v>
      </c>
      <c r="G323" s="130">
        <f>SUM(G321*G322)</f>
        <v>0</v>
      </c>
    </row>
    <row r="324" spans="1:7" ht="12.75" customHeight="1">
      <c r="A324" s="131"/>
      <c r="B324" s="1"/>
      <c r="C324" s="1"/>
      <c r="D324" s="1"/>
      <c r="E324" s="1"/>
      <c r="F324" s="1"/>
      <c r="G324" s="1"/>
    </row>
    <row r="325" spans="1:7" ht="12.75" customHeight="1">
      <c r="A325" s="358" t="s">
        <v>71</v>
      </c>
      <c r="B325" s="358"/>
      <c r="C325" s="1"/>
      <c r="D325" s="1"/>
      <c r="E325" s="1"/>
      <c r="F325" s="1"/>
      <c r="G325" s="1"/>
    </row>
    <row r="326" spans="1:7" ht="12.75" customHeight="1">
      <c r="A326" s="1"/>
      <c r="B326" s="1"/>
      <c r="C326" s="1"/>
      <c r="D326" s="1"/>
      <c r="E326" s="1"/>
      <c r="F326" s="1"/>
      <c r="G326" s="1"/>
    </row>
    <row r="327" spans="1:7" ht="12.75" customHeight="1">
      <c r="A327" s="132"/>
      <c r="B327" s="133" t="s">
        <v>58</v>
      </c>
      <c r="C327" s="133" t="s">
        <v>136</v>
      </c>
      <c r="D327" s="8"/>
      <c r="E327" s="8"/>
      <c r="F327" s="366" t="s">
        <v>92</v>
      </c>
      <c r="G327" s="366"/>
    </row>
    <row r="328" spans="1:7" ht="12.75" customHeight="1">
      <c r="A328" s="134">
        <v>1</v>
      </c>
      <c r="B328" s="135" t="s">
        <v>74</v>
      </c>
      <c r="C328" s="136"/>
      <c r="D328" s="8"/>
      <c r="E328" s="8"/>
      <c r="F328" s="137" t="s">
        <v>61</v>
      </c>
      <c r="G328" s="138">
        <v>365</v>
      </c>
    </row>
    <row r="329" spans="1:7" ht="12.75" customHeight="1">
      <c r="A329" s="134">
        <v>2</v>
      </c>
      <c r="B329" s="134" t="s">
        <v>75</v>
      </c>
      <c r="C329" s="139"/>
      <c r="D329" s="8"/>
      <c r="E329" s="8"/>
      <c r="F329" s="137" t="s">
        <v>62</v>
      </c>
      <c r="G329" s="138">
        <v>104</v>
      </c>
    </row>
    <row r="330" spans="1:7" ht="12.75" customHeight="1">
      <c r="A330" s="134">
        <v>3</v>
      </c>
      <c r="B330" s="134" t="s">
        <v>77</v>
      </c>
      <c r="C330" s="136"/>
      <c r="D330" s="8"/>
      <c r="E330" s="8"/>
      <c r="F330" s="137" t="s">
        <v>64</v>
      </c>
      <c r="G330" s="138">
        <v>21</v>
      </c>
    </row>
    <row r="331" spans="1:7" ht="12.75" customHeight="1">
      <c r="A331" s="134">
        <v>4</v>
      </c>
      <c r="B331" s="134" t="s">
        <v>63</v>
      </c>
      <c r="C331" s="136"/>
      <c r="D331" s="8"/>
      <c r="E331" s="8"/>
      <c r="F331" s="137" t="s">
        <v>66</v>
      </c>
      <c r="G331" s="138">
        <v>15</v>
      </c>
    </row>
    <row r="332" spans="1:7" ht="12.75" customHeight="1">
      <c r="A332" s="140">
        <v>5</v>
      </c>
      <c r="B332" s="141" t="s">
        <v>65</v>
      </c>
      <c r="C332" s="142">
        <f>C328+C330+C331</f>
        <v>0</v>
      </c>
      <c r="D332" s="8"/>
      <c r="E332" s="8"/>
      <c r="F332" s="137" t="s">
        <v>67</v>
      </c>
      <c r="G332" s="138">
        <v>5</v>
      </c>
    </row>
    <row r="333" spans="1:7" ht="12.75" customHeight="1">
      <c r="A333" s="143"/>
      <c r="B333" s="143"/>
      <c r="C333" s="144"/>
      <c r="D333" s="8"/>
      <c r="E333" s="8"/>
      <c r="F333" s="145" t="s">
        <v>132</v>
      </c>
      <c r="G333" s="150">
        <f>+G328-G329-G330-G331-G332</f>
        <v>220</v>
      </c>
    </row>
    <row r="334" spans="1:7" ht="12.75" customHeight="1">
      <c r="A334" s="140">
        <v>6</v>
      </c>
      <c r="B334" s="146" t="s">
        <v>131</v>
      </c>
      <c r="C334" s="147">
        <v>0</v>
      </c>
      <c r="D334" s="8"/>
      <c r="E334" s="8"/>
      <c r="F334" s="148" t="s">
        <v>68</v>
      </c>
      <c r="G334" s="149">
        <v>8</v>
      </c>
    </row>
    <row r="335" spans="1:7" ht="12.75" customHeight="1">
      <c r="A335" s="8"/>
      <c r="B335" s="8"/>
      <c r="C335" s="8"/>
      <c r="D335" s="8"/>
      <c r="E335" s="8"/>
      <c r="F335" s="145" t="s">
        <v>130</v>
      </c>
      <c r="G335" s="150">
        <f>SUM(G333*G334)</f>
        <v>1760</v>
      </c>
    </row>
    <row r="336" spans="1:7" ht="18.75">
      <c r="A336" s="151" t="s">
        <v>69</v>
      </c>
      <c r="B336" s="152" t="s">
        <v>78</v>
      </c>
      <c r="C336" s="153"/>
      <c r="D336" s="8"/>
      <c r="E336" s="8"/>
      <c r="F336" s="8"/>
      <c r="G336" s="8"/>
    </row>
    <row r="337" ht="12.75" customHeight="1"/>
    <row r="338" ht="12.75" customHeight="1">
      <c r="B338" s="154" t="s">
        <v>129</v>
      </c>
    </row>
    <row r="339" ht="12.75" customHeight="1">
      <c r="B339" s="154" t="s">
        <v>79</v>
      </c>
    </row>
    <row r="340" ht="13.5" thickBot="1"/>
    <row r="341" spans="1:8" ht="19.5" thickBot="1" thickTop="1">
      <c r="A341" s="160" t="s">
        <v>104</v>
      </c>
      <c r="B341" s="160"/>
      <c r="C341" s="351" t="str">
        <f>'B.1 and B.2 Costs and Revenue'!B18</f>
        <v>Beneficiary 11</v>
      </c>
      <c r="D341" s="352"/>
      <c r="E341" s="352"/>
      <c r="F341" s="352"/>
      <c r="G341" s="353"/>
      <c r="H341" s="173"/>
    </row>
    <row r="342" spans="1:7" ht="18.75" thickTop="1">
      <c r="A342" s="365" t="s">
        <v>56</v>
      </c>
      <c r="B342" s="365"/>
      <c r="C342" s="365"/>
      <c r="D342" s="1"/>
      <c r="E342" s="1"/>
      <c r="F342" s="1"/>
      <c r="G342" s="1"/>
    </row>
    <row r="343" spans="1:7" ht="15.75">
      <c r="A343" s="359" t="s">
        <v>57</v>
      </c>
      <c r="B343" s="359"/>
      <c r="C343" s="359"/>
      <c r="D343" s="1"/>
      <c r="E343" s="1"/>
      <c r="F343" s="1"/>
      <c r="G343" s="1"/>
    </row>
    <row r="344" spans="1:7" ht="12.75" customHeight="1">
      <c r="A344" s="360" t="s">
        <v>209</v>
      </c>
      <c r="B344" s="360"/>
      <c r="C344" s="360"/>
      <c r="D344" s="361"/>
      <c r="E344" s="358"/>
      <c r="F344" s="358"/>
      <c r="G344" s="358"/>
    </row>
    <row r="345" spans="1:7" ht="12.75" customHeight="1">
      <c r="A345" s="360"/>
      <c r="B345" s="360"/>
      <c r="C345" s="360"/>
      <c r="D345" s="361"/>
      <c r="E345" s="358"/>
      <c r="F345" s="358"/>
      <c r="G345" s="358"/>
    </row>
    <row r="346" spans="1:7" ht="12.75" customHeight="1">
      <c r="A346" s="360"/>
      <c r="B346" s="360"/>
      <c r="C346" s="360"/>
      <c r="D346" s="361"/>
      <c r="E346" s="358"/>
      <c r="F346" s="358"/>
      <c r="G346" s="358"/>
    </row>
    <row r="347" spans="1:7" ht="12.75" customHeight="1">
      <c r="A347" s="6"/>
      <c r="B347" s="1"/>
      <c r="C347" s="1"/>
      <c r="D347" s="1"/>
      <c r="E347" s="1"/>
      <c r="F347" s="1"/>
      <c r="G347" s="1"/>
    </row>
    <row r="348" spans="1:7" ht="12.75" customHeight="1">
      <c r="A348" s="115"/>
      <c r="B348" s="116" t="s">
        <v>58</v>
      </c>
      <c r="C348" s="116" t="s">
        <v>59</v>
      </c>
      <c r="D348" s="1"/>
      <c r="E348" s="1"/>
      <c r="F348" s="1"/>
      <c r="G348" s="1"/>
    </row>
    <row r="349" spans="1:7" ht="12.75" customHeight="1">
      <c r="A349" s="117">
        <v>1</v>
      </c>
      <c r="B349" s="111" t="s">
        <v>60</v>
      </c>
      <c r="C349" s="118"/>
      <c r="D349" s="1"/>
      <c r="E349" s="1"/>
      <c r="F349" s="362" t="s">
        <v>91</v>
      </c>
      <c r="G349" s="362"/>
    </row>
    <row r="350" spans="1:7" ht="12.75" customHeight="1">
      <c r="A350" s="117">
        <v>2</v>
      </c>
      <c r="B350" s="117" t="s">
        <v>75</v>
      </c>
      <c r="C350" s="118"/>
      <c r="D350" s="1"/>
      <c r="E350" s="1"/>
      <c r="F350" s="119" t="s">
        <v>61</v>
      </c>
      <c r="G350" s="119">
        <v>365</v>
      </c>
    </row>
    <row r="351" spans="1:7" ht="12.75" customHeight="1">
      <c r="A351" s="117">
        <v>3</v>
      </c>
      <c r="B351" s="117" t="s">
        <v>77</v>
      </c>
      <c r="C351" s="118"/>
      <c r="D351" s="1"/>
      <c r="E351" s="1"/>
      <c r="F351" s="119" t="s">
        <v>62</v>
      </c>
      <c r="G351" s="119">
        <f>2*52</f>
        <v>104</v>
      </c>
    </row>
    <row r="352" spans="1:7" ht="12.75" customHeight="1">
      <c r="A352" s="117">
        <v>4</v>
      </c>
      <c r="B352" s="117" t="s">
        <v>63</v>
      </c>
      <c r="C352" s="118"/>
      <c r="D352" s="1"/>
      <c r="E352" s="1"/>
      <c r="F352" s="119" t="s">
        <v>64</v>
      </c>
      <c r="G352" s="119"/>
    </row>
    <row r="353" spans="1:7" ht="15" customHeight="1">
      <c r="A353" s="120">
        <v>5</v>
      </c>
      <c r="B353" s="121" t="s">
        <v>65</v>
      </c>
      <c r="C353" s="172">
        <f>SUM(C349:C352)</f>
        <v>0</v>
      </c>
      <c r="D353" s="1"/>
      <c r="E353" s="1"/>
      <c r="F353" s="119" t="s">
        <v>66</v>
      </c>
      <c r="G353" s="119"/>
    </row>
    <row r="354" spans="1:7" ht="12.75" customHeight="1">
      <c r="A354" s="1"/>
      <c r="B354" s="1"/>
      <c r="C354" s="1"/>
      <c r="D354" s="1"/>
      <c r="E354" s="1"/>
      <c r="F354" s="119" t="s">
        <v>67</v>
      </c>
      <c r="G354" s="119"/>
    </row>
    <row r="355" spans="1:7" ht="12.75" customHeight="1">
      <c r="A355" s="120">
        <v>6</v>
      </c>
      <c r="B355" s="123" t="s">
        <v>90</v>
      </c>
      <c r="C355" s="120">
        <v>0</v>
      </c>
      <c r="D355" s="358"/>
      <c r="E355" s="363"/>
      <c r="F355" s="124" t="s">
        <v>132</v>
      </c>
      <c r="G355" s="130">
        <f>+G350-G351-G352-G353-G354</f>
        <v>261</v>
      </c>
    </row>
    <row r="356" spans="1:7" ht="12.75" customHeight="1">
      <c r="A356" s="1"/>
      <c r="B356" s="1"/>
      <c r="C356" s="1"/>
      <c r="D356" s="358"/>
      <c r="E356" s="363"/>
      <c r="F356" s="126" t="s">
        <v>68</v>
      </c>
      <c r="G356" s="126"/>
    </row>
    <row r="357" spans="1:7" ht="16.5" thickBot="1">
      <c r="A357" s="127" t="s">
        <v>69</v>
      </c>
      <c r="B357" s="128" t="s">
        <v>70</v>
      </c>
      <c r="C357" s="129" t="e">
        <f>C353/C355</f>
        <v>#DIV/0!</v>
      </c>
      <c r="D357" s="364"/>
      <c r="E357" s="364"/>
      <c r="F357" s="124" t="s">
        <v>130</v>
      </c>
      <c r="G357" s="130">
        <f>SUM(G355*G356)</f>
        <v>0</v>
      </c>
    </row>
    <row r="358" spans="1:7" ht="12.75" customHeight="1">
      <c r="A358" s="131"/>
      <c r="B358" s="1"/>
      <c r="C358" s="1"/>
      <c r="D358" s="1"/>
      <c r="E358" s="1"/>
      <c r="F358" s="1"/>
      <c r="G358" s="1"/>
    </row>
    <row r="359" spans="1:7" ht="12.75" customHeight="1">
      <c r="A359" s="358" t="s">
        <v>71</v>
      </c>
      <c r="B359" s="358"/>
      <c r="C359" s="1"/>
      <c r="D359" s="1"/>
      <c r="E359" s="1"/>
      <c r="F359" s="1"/>
      <c r="G359" s="1"/>
    </row>
    <row r="360" spans="1:7" ht="12.75" customHeight="1">
      <c r="A360" s="1"/>
      <c r="B360" s="1"/>
      <c r="C360" s="1"/>
      <c r="D360" s="1"/>
      <c r="E360" s="1"/>
      <c r="F360" s="1"/>
      <c r="G360" s="1"/>
    </row>
    <row r="361" spans="1:7" ht="12.75" customHeight="1">
      <c r="A361" s="132"/>
      <c r="B361" s="133" t="s">
        <v>58</v>
      </c>
      <c r="C361" s="133" t="s">
        <v>136</v>
      </c>
      <c r="D361" s="8"/>
      <c r="E361" s="8"/>
      <c r="F361" s="366" t="s">
        <v>92</v>
      </c>
      <c r="G361" s="366"/>
    </row>
    <row r="362" spans="1:7" ht="12.75" customHeight="1">
      <c r="A362" s="134">
        <v>1</v>
      </c>
      <c r="B362" s="135" t="s">
        <v>74</v>
      </c>
      <c r="C362" s="136"/>
      <c r="D362" s="8"/>
      <c r="E362" s="8"/>
      <c r="F362" s="137" t="s">
        <v>61</v>
      </c>
      <c r="G362" s="138">
        <v>365</v>
      </c>
    </row>
    <row r="363" spans="1:7" ht="12.75" customHeight="1">
      <c r="A363" s="134">
        <v>2</v>
      </c>
      <c r="B363" s="134" t="s">
        <v>75</v>
      </c>
      <c r="C363" s="139"/>
      <c r="D363" s="8"/>
      <c r="E363" s="8"/>
      <c r="F363" s="137" t="s">
        <v>62</v>
      </c>
      <c r="G363" s="138">
        <v>104</v>
      </c>
    </row>
    <row r="364" spans="1:7" ht="12.75" customHeight="1">
      <c r="A364" s="134">
        <v>3</v>
      </c>
      <c r="B364" s="134" t="s">
        <v>77</v>
      </c>
      <c r="C364" s="136"/>
      <c r="D364" s="8"/>
      <c r="E364" s="8"/>
      <c r="F364" s="137" t="s">
        <v>64</v>
      </c>
      <c r="G364" s="138">
        <v>21</v>
      </c>
    </row>
    <row r="365" spans="1:7" ht="12.75" customHeight="1">
      <c r="A365" s="134">
        <v>4</v>
      </c>
      <c r="B365" s="134" t="s">
        <v>63</v>
      </c>
      <c r="C365" s="136"/>
      <c r="D365" s="8"/>
      <c r="E365" s="8"/>
      <c r="F365" s="137" t="s">
        <v>66</v>
      </c>
      <c r="G365" s="138">
        <v>15</v>
      </c>
    </row>
    <row r="366" spans="1:7" ht="12.75" customHeight="1">
      <c r="A366" s="140">
        <v>5</v>
      </c>
      <c r="B366" s="141" t="s">
        <v>65</v>
      </c>
      <c r="C366" s="142">
        <f>C362+C364+C365</f>
        <v>0</v>
      </c>
      <c r="D366" s="8"/>
      <c r="E366" s="8"/>
      <c r="F366" s="137" t="s">
        <v>67</v>
      </c>
      <c r="G366" s="138">
        <v>5</v>
      </c>
    </row>
    <row r="367" spans="1:7" ht="12.75" customHeight="1">
      <c r="A367" s="143"/>
      <c r="B367" s="143"/>
      <c r="C367" s="144"/>
      <c r="D367" s="8"/>
      <c r="E367" s="8"/>
      <c r="F367" s="145" t="s">
        <v>132</v>
      </c>
      <c r="G367" s="150">
        <f>+G362-G363-G364-G365-G366</f>
        <v>220</v>
      </c>
    </row>
    <row r="368" spans="1:7" ht="12.75" customHeight="1">
      <c r="A368" s="140">
        <v>6</v>
      </c>
      <c r="B368" s="146" t="s">
        <v>131</v>
      </c>
      <c r="C368" s="147">
        <v>0</v>
      </c>
      <c r="D368" s="8"/>
      <c r="E368" s="8"/>
      <c r="F368" s="148" t="s">
        <v>68</v>
      </c>
      <c r="G368" s="149">
        <v>8</v>
      </c>
    </row>
    <row r="369" spans="1:7" ht="12.75" customHeight="1">
      <c r="A369" s="8"/>
      <c r="B369" s="8"/>
      <c r="C369" s="8"/>
      <c r="D369" s="8"/>
      <c r="E369" s="8"/>
      <c r="F369" s="145" t="s">
        <v>130</v>
      </c>
      <c r="G369" s="150">
        <f>SUM(G367*G368)</f>
        <v>1760</v>
      </c>
    </row>
    <row r="370" spans="1:7" ht="18.75">
      <c r="A370" s="151" t="s">
        <v>69</v>
      </c>
      <c r="B370" s="152" t="s">
        <v>78</v>
      </c>
      <c r="C370" s="153"/>
      <c r="D370" s="8"/>
      <c r="E370" s="8"/>
      <c r="F370" s="8"/>
      <c r="G370" s="8"/>
    </row>
    <row r="371" ht="12.75" customHeight="1"/>
    <row r="372" ht="12.75" customHeight="1">
      <c r="B372" s="154" t="s">
        <v>129</v>
      </c>
    </row>
    <row r="373" ht="12.75" customHeight="1">
      <c r="B373" s="154" t="s">
        <v>79</v>
      </c>
    </row>
    <row r="374" ht="13.5" thickBot="1"/>
    <row r="375" spans="1:8" ht="19.5" thickBot="1" thickTop="1">
      <c r="A375" s="160" t="s">
        <v>105</v>
      </c>
      <c r="B375" s="160"/>
      <c r="C375" s="351" t="str">
        <f>'B.1 and B.2 Costs and Revenue'!B19</f>
        <v>Beneficiary 12</v>
      </c>
      <c r="D375" s="352"/>
      <c r="E375" s="352"/>
      <c r="F375" s="352"/>
      <c r="G375" s="353"/>
      <c r="H375" s="173"/>
    </row>
    <row r="376" spans="1:7" ht="18.75" thickTop="1">
      <c r="A376" s="365" t="s">
        <v>56</v>
      </c>
      <c r="B376" s="365"/>
      <c r="C376" s="365"/>
      <c r="D376" s="1"/>
      <c r="E376" s="1"/>
      <c r="F376" s="1"/>
      <c r="G376" s="1"/>
    </row>
    <row r="377" spans="1:7" ht="15.75">
      <c r="A377" s="359" t="s">
        <v>57</v>
      </c>
      <c r="B377" s="359"/>
      <c r="C377" s="359"/>
      <c r="D377" s="1"/>
      <c r="E377" s="1"/>
      <c r="F377" s="1"/>
      <c r="G377" s="1"/>
    </row>
    <row r="378" spans="1:7" ht="12.75" customHeight="1">
      <c r="A378" s="360" t="s">
        <v>209</v>
      </c>
      <c r="B378" s="360"/>
      <c r="C378" s="360"/>
      <c r="D378" s="361"/>
      <c r="E378" s="358"/>
      <c r="F378" s="358"/>
      <c r="G378" s="358"/>
    </row>
    <row r="379" spans="1:7" ht="12.75" customHeight="1">
      <c r="A379" s="360"/>
      <c r="B379" s="360"/>
      <c r="C379" s="360"/>
      <c r="D379" s="361"/>
      <c r="E379" s="358"/>
      <c r="F379" s="358"/>
      <c r="G379" s="358"/>
    </row>
    <row r="380" spans="1:7" ht="12.75" customHeight="1">
      <c r="A380" s="360"/>
      <c r="B380" s="360"/>
      <c r="C380" s="360"/>
      <c r="D380" s="361"/>
      <c r="E380" s="358"/>
      <c r="F380" s="358"/>
      <c r="G380" s="358"/>
    </row>
    <row r="381" spans="1:7" ht="12.75" customHeight="1">
      <c r="A381" s="6"/>
      <c r="B381" s="1"/>
      <c r="C381" s="1"/>
      <c r="D381" s="1"/>
      <c r="E381" s="1"/>
      <c r="F381" s="1"/>
      <c r="G381" s="1"/>
    </row>
    <row r="382" spans="1:7" ht="12.75" customHeight="1">
      <c r="A382" s="115"/>
      <c r="B382" s="116" t="s">
        <v>58</v>
      </c>
      <c r="C382" s="116" t="s">
        <v>59</v>
      </c>
      <c r="D382" s="1"/>
      <c r="E382" s="1"/>
      <c r="F382" s="1"/>
      <c r="G382" s="1"/>
    </row>
    <row r="383" spans="1:7" ht="12.75" customHeight="1">
      <c r="A383" s="117">
        <v>1</v>
      </c>
      <c r="B383" s="111" t="s">
        <v>60</v>
      </c>
      <c r="C383" s="118"/>
      <c r="D383" s="1"/>
      <c r="E383" s="1"/>
      <c r="F383" s="362" t="s">
        <v>91</v>
      </c>
      <c r="G383" s="362"/>
    </row>
    <row r="384" spans="1:7" ht="12.75" customHeight="1">
      <c r="A384" s="117">
        <v>2</v>
      </c>
      <c r="B384" s="117" t="s">
        <v>75</v>
      </c>
      <c r="C384" s="118"/>
      <c r="D384" s="1"/>
      <c r="E384" s="1"/>
      <c r="F384" s="119" t="s">
        <v>61</v>
      </c>
      <c r="G384" s="119">
        <v>365</v>
      </c>
    </row>
    <row r="385" spans="1:7" ht="12.75" customHeight="1">
      <c r="A385" s="117">
        <v>3</v>
      </c>
      <c r="B385" s="117" t="s">
        <v>77</v>
      </c>
      <c r="C385" s="118"/>
      <c r="D385" s="1"/>
      <c r="E385" s="1"/>
      <c r="F385" s="119" t="s">
        <v>62</v>
      </c>
      <c r="G385" s="119">
        <f>2*52</f>
        <v>104</v>
      </c>
    </row>
    <row r="386" spans="1:7" ht="12.75" customHeight="1">
      <c r="A386" s="117">
        <v>4</v>
      </c>
      <c r="B386" s="117" t="s">
        <v>63</v>
      </c>
      <c r="C386" s="118"/>
      <c r="D386" s="1"/>
      <c r="E386" s="1"/>
      <c r="F386" s="119" t="s">
        <v>64</v>
      </c>
      <c r="G386" s="119"/>
    </row>
    <row r="387" spans="1:7" ht="15" customHeight="1">
      <c r="A387" s="120">
        <v>5</v>
      </c>
      <c r="B387" s="121" t="s">
        <v>65</v>
      </c>
      <c r="C387" s="172">
        <f>SUM(C383:C386)</f>
        <v>0</v>
      </c>
      <c r="D387" s="1"/>
      <c r="E387" s="1"/>
      <c r="F387" s="119" t="s">
        <v>66</v>
      </c>
      <c r="G387" s="119"/>
    </row>
    <row r="388" spans="1:7" ht="12.75" customHeight="1">
      <c r="A388" s="1"/>
      <c r="B388" s="1"/>
      <c r="C388" s="1"/>
      <c r="D388" s="1"/>
      <c r="E388" s="1"/>
      <c r="F388" s="119" t="s">
        <v>67</v>
      </c>
      <c r="G388" s="119"/>
    </row>
    <row r="389" spans="1:7" ht="12.75" customHeight="1">
      <c r="A389" s="120">
        <v>6</v>
      </c>
      <c r="B389" s="123" t="s">
        <v>90</v>
      </c>
      <c r="C389" s="120">
        <v>0</v>
      </c>
      <c r="D389" s="358"/>
      <c r="E389" s="363"/>
      <c r="F389" s="124" t="s">
        <v>132</v>
      </c>
      <c r="G389" s="130">
        <f>+G384-G385-G386-G387-G388</f>
        <v>261</v>
      </c>
    </row>
    <row r="390" spans="1:7" ht="12.75" customHeight="1">
      <c r="A390" s="1"/>
      <c r="B390" s="1"/>
      <c r="C390" s="1"/>
      <c r="D390" s="358"/>
      <c r="E390" s="363"/>
      <c r="F390" s="126" t="s">
        <v>68</v>
      </c>
      <c r="G390" s="126"/>
    </row>
    <row r="391" spans="1:7" ht="16.5" thickBot="1">
      <c r="A391" s="127" t="s">
        <v>69</v>
      </c>
      <c r="B391" s="128" t="s">
        <v>70</v>
      </c>
      <c r="C391" s="129" t="e">
        <f>C387/C389</f>
        <v>#DIV/0!</v>
      </c>
      <c r="D391" s="364"/>
      <c r="E391" s="364"/>
      <c r="F391" s="124" t="s">
        <v>130</v>
      </c>
      <c r="G391" s="130">
        <f>SUM(G389*G390)</f>
        <v>0</v>
      </c>
    </row>
    <row r="392" spans="1:7" ht="12.75" customHeight="1">
      <c r="A392" s="131"/>
      <c r="B392" s="1"/>
      <c r="C392" s="1"/>
      <c r="D392" s="1"/>
      <c r="E392" s="1"/>
      <c r="F392" s="1"/>
      <c r="G392" s="1"/>
    </row>
    <row r="393" spans="1:7" ht="12.75" customHeight="1">
      <c r="A393" s="358" t="s">
        <v>71</v>
      </c>
      <c r="B393" s="358"/>
      <c r="C393" s="1"/>
      <c r="D393" s="1"/>
      <c r="E393" s="1"/>
      <c r="F393" s="1"/>
      <c r="G393" s="1"/>
    </row>
    <row r="394" spans="1:7" ht="12.75" customHeight="1">
      <c r="A394" s="1"/>
      <c r="B394" s="1"/>
      <c r="C394" s="1"/>
      <c r="D394" s="1"/>
      <c r="E394" s="1"/>
      <c r="F394" s="1"/>
      <c r="G394" s="1"/>
    </row>
    <row r="395" spans="1:7" ht="12.75" customHeight="1">
      <c r="A395" s="132"/>
      <c r="B395" s="133" t="s">
        <v>58</v>
      </c>
      <c r="C395" s="133" t="s">
        <v>136</v>
      </c>
      <c r="D395" s="8"/>
      <c r="E395" s="8"/>
      <c r="F395" s="366" t="s">
        <v>92</v>
      </c>
      <c r="G395" s="366"/>
    </row>
    <row r="396" spans="1:7" ht="12.75" customHeight="1">
      <c r="A396" s="134">
        <v>1</v>
      </c>
      <c r="B396" s="135" t="s">
        <v>74</v>
      </c>
      <c r="C396" s="136"/>
      <c r="D396" s="8"/>
      <c r="E396" s="8"/>
      <c r="F396" s="137" t="s">
        <v>61</v>
      </c>
      <c r="G396" s="138">
        <v>365</v>
      </c>
    </row>
    <row r="397" spans="1:7" ht="12.75" customHeight="1">
      <c r="A397" s="134">
        <v>2</v>
      </c>
      <c r="B397" s="134" t="s">
        <v>75</v>
      </c>
      <c r="C397" s="139"/>
      <c r="D397" s="8"/>
      <c r="E397" s="8"/>
      <c r="F397" s="137" t="s">
        <v>62</v>
      </c>
      <c r="G397" s="138">
        <v>104</v>
      </c>
    </row>
    <row r="398" spans="1:7" ht="12.75" customHeight="1">
      <c r="A398" s="134">
        <v>3</v>
      </c>
      <c r="B398" s="134" t="s">
        <v>77</v>
      </c>
      <c r="C398" s="136"/>
      <c r="D398" s="8"/>
      <c r="E398" s="8"/>
      <c r="F398" s="137" t="s">
        <v>64</v>
      </c>
      <c r="G398" s="138">
        <v>21</v>
      </c>
    </row>
    <row r="399" spans="1:7" ht="12.75" customHeight="1">
      <c r="A399" s="134">
        <v>4</v>
      </c>
      <c r="B399" s="134" t="s">
        <v>63</v>
      </c>
      <c r="C399" s="136"/>
      <c r="D399" s="8"/>
      <c r="E399" s="8"/>
      <c r="F399" s="137" t="s">
        <v>66</v>
      </c>
      <c r="G399" s="138">
        <v>15</v>
      </c>
    </row>
    <row r="400" spans="1:7" ht="12.75" customHeight="1">
      <c r="A400" s="140">
        <v>5</v>
      </c>
      <c r="B400" s="141" t="s">
        <v>65</v>
      </c>
      <c r="C400" s="142">
        <f>C396+C398+C399</f>
        <v>0</v>
      </c>
      <c r="D400" s="8"/>
      <c r="E400" s="8"/>
      <c r="F400" s="137" t="s">
        <v>67</v>
      </c>
      <c r="G400" s="138">
        <v>5</v>
      </c>
    </row>
    <row r="401" spans="1:7" ht="12.75" customHeight="1">
      <c r="A401" s="143"/>
      <c r="B401" s="143"/>
      <c r="C401" s="144"/>
      <c r="D401" s="8"/>
      <c r="E401" s="8"/>
      <c r="F401" s="145" t="s">
        <v>132</v>
      </c>
      <c r="G401" s="150">
        <f>+G396-G397-G398-G399-G400</f>
        <v>220</v>
      </c>
    </row>
    <row r="402" spans="1:7" ht="12.75" customHeight="1">
      <c r="A402" s="140">
        <v>6</v>
      </c>
      <c r="B402" s="146" t="s">
        <v>131</v>
      </c>
      <c r="C402" s="147">
        <v>0</v>
      </c>
      <c r="D402" s="8"/>
      <c r="E402" s="8"/>
      <c r="F402" s="148" t="s">
        <v>68</v>
      </c>
      <c r="G402" s="149">
        <v>8</v>
      </c>
    </row>
    <row r="403" spans="1:7" ht="12.75" customHeight="1">
      <c r="A403" s="8"/>
      <c r="B403" s="8"/>
      <c r="C403" s="8"/>
      <c r="D403" s="8"/>
      <c r="E403" s="8"/>
      <c r="F403" s="145" t="s">
        <v>130</v>
      </c>
      <c r="G403" s="150">
        <f>SUM(G401*G402)</f>
        <v>1760</v>
      </c>
    </row>
    <row r="404" spans="1:7" ht="18.75">
      <c r="A404" s="151" t="s">
        <v>69</v>
      </c>
      <c r="B404" s="152" t="s">
        <v>78</v>
      </c>
      <c r="C404" s="153"/>
      <c r="D404" s="8"/>
      <c r="E404" s="8"/>
      <c r="F404" s="8"/>
      <c r="G404" s="8"/>
    </row>
    <row r="405" ht="12.75" customHeight="1"/>
    <row r="406" ht="12.75" customHeight="1">
      <c r="B406" s="154" t="s">
        <v>129</v>
      </c>
    </row>
    <row r="407" ht="12.75" customHeight="1">
      <c r="B407" s="154" t="s">
        <v>79</v>
      </c>
    </row>
    <row r="408" ht="13.5" thickBot="1"/>
    <row r="409" spans="1:8" ht="19.5" thickBot="1" thickTop="1">
      <c r="A409" s="160" t="s">
        <v>106</v>
      </c>
      <c r="B409" s="160"/>
      <c r="C409" s="351" t="str">
        <f>'B.1 and B.2 Costs and Revenue'!B20</f>
        <v>Beneficiary 13</v>
      </c>
      <c r="D409" s="352"/>
      <c r="E409" s="352"/>
      <c r="F409" s="352"/>
      <c r="G409" s="353"/>
      <c r="H409" s="173"/>
    </row>
    <row r="410" spans="1:7" ht="18.75" thickTop="1">
      <c r="A410" s="365" t="s">
        <v>56</v>
      </c>
      <c r="B410" s="365"/>
      <c r="C410" s="365"/>
      <c r="D410" s="1"/>
      <c r="E410" s="1"/>
      <c r="F410" s="1"/>
      <c r="G410" s="1"/>
    </row>
    <row r="411" spans="1:7" ht="15.75">
      <c r="A411" s="359" t="s">
        <v>57</v>
      </c>
      <c r="B411" s="359"/>
      <c r="C411" s="359"/>
      <c r="D411" s="1"/>
      <c r="E411" s="1"/>
      <c r="F411" s="1"/>
      <c r="G411" s="1"/>
    </row>
    <row r="412" spans="1:7" ht="12.75" customHeight="1">
      <c r="A412" s="360" t="s">
        <v>209</v>
      </c>
      <c r="B412" s="360"/>
      <c r="C412" s="360"/>
      <c r="D412" s="361"/>
      <c r="E412" s="358"/>
      <c r="F412" s="358"/>
      <c r="G412" s="358"/>
    </row>
    <row r="413" spans="1:7" ht="12.75" customHeight="1">
      <c r="A413" s="360"/>
      <c r="B413" s="360"/>
      <c r="C413" s="360"/>
      <c r="D413" s="361"/>
      <c r="E413" s="358"/>
      <c r="F413" s="358"/>
      <c r="G413" s="358"/>
    </row>
    <row r="414" spans="1:7" ht="12.75" customHeight="1">
      <c r="A414" s="360"/>
      <c r="B414" s="360"/>
      <c r="C414" s="360"/>
      <c r="D414" s="361"/>
      <c r="E414" s="358"/>
      <c r="F414" s="358"/>
      <c r="G414" s="358"/>
    </row>
    <row r="415" spans="1:7" ht="12.75" customHeight="1">
      <c r="A415" s="6"/>
      <c r="B415" s="1"/>
      <c r="C415" s="1"/>
      <c r="D415" s="1"/>
      <c r="E415" s="1"/>
      <c r="F415" s="1"/>
      <c r="G415" s="1"/>
    </row>
    <row r="416" spans="1:7" ht="12.75" customHeight="1">
      <c r="A416" s="115"/>
      <c r="B416" s="116" t="s">
        <v>58</v>
      </c>
      <c r="C416" s="116" t="s">
        <v>59</v>
      </c>
      <c r="D416" s="1"/>
      <c r="E416" s="1"/>
      <c r="F416" s="1"/>
      <c r="G416" s="1"/>
    </row>
    <row r="417" spans="1:7" ht="12.75" customHeight="1">
      <c r="A417" s="117">
        <v>1</v>
      </c>
      <c r="B417" s="111" t="s">
        <v>60</v>
      </c>
      <c r="C417" s="118"/>
      <c r="D417" s="1"/>
      <c r="E417" s="1"/>
      <c r="F417" s="362" t="s">
        <v>91</v>
      </c>
      <c r="G417" s="362"/>
    </row>
    <row r="418" spans="1:7" ht="12.75" customHeight="1">
      <c r="A418" s="117">
        <v>2</v>
      </c>
      <c r="B418" s="117" t="s">
        <v>75</v>
      </c>
      <c r="C418" s="118"/>
      <c r="D418" s="1"/>
      <c r="E418" s="1"/>
      <c r="F418" s="119" t="s">
        <v>61</v>
      </c>
      <c r="G418" s="119">
        <v>365</v>
      </c>
    </row>
    <row r="419" spans="1:7" ht="12.75" customHeight="1">
      <c r="A419" s="117">
        <v>3</v>
      </c>
      <c r="B419" s="117" t="s">
        <v>77</v>
      </c>
      <c r="C419" s="118"/>
      <c r="D419" s="1"/>
      <c r="E419" s="1"/>
      <c r="F419" s="119" t="s">
        <v>62</v>
      </c>
      <c r="G419" s="119">
        <f>2*52</f>
        <v>104</v>
      </c>
    </row>
    <row r="420" spans="1:7" ht="12.75" customHeight="1">
      <c r="A420" s="117">
        <v>4</v>
      </c>
      <c r="B420" s="117" t="s">
        <v>63</v>
      </c>
      <c r="C420" s="118"/>
      <c r="D420" s="1"/>
      <c r="E420" s="1"/>
      <c r="F420" s="119" t="s">
        <v>64</v>
      </c>
      <c r="G420" s="119"/>
    </row>
    <row r="421" spans="1:7" ht="15" customHeight="1">
      <c r="A421" s="120">
        <v>5</v>
      </c>
      <c r="B421" s="121" t="s">
        <v>65</v>
      </c>
      <c r="C421" s="172">
        <f>SUM(C417:C420)</f>
        <v>0</v>
      </c>
      <c r="D421" s="1"/>
      <c r="E421" s="1"/>
      <c r="F421" s="119" t="s">
        <v>66</v>
      </c>
      <c r="G421" s="119"/>
    </row>
    <row r="422" spans="1:7" ht="12.75" customHeight="1">
      <c r="A422" s="1"/>
      <c r="B422" s="1"/>
      <c r="C422" s="1"/>
      <c r="D422" s="1"/>
      <c r="E422" s="1"/>
      <c r="F422" s="119" t="s">
        <v>67</v>
      </c>
      <c r="G422" s="119"/>
    </row>
    <row r="423" spans="1:7" ht="12.75" customHeight="1">
      <c r="A423" s="120">
        <v>6</v>
      </c>
      <c r="B423" s="123" t="s">
        <v>90</v>
      </c>
      <c r="C423" s="120">
        <v>0</v>
      </c>
      <c r="D423" s="358"/>
      <c r="E423" s="363"/>
      <c r="F423" s="124" t="s">
        <v>132</v>
      </c>
      <c r="G423" s="130">
        <f>+G418-G419-G420-G421-G422</f>
        <v>261</v>
      </c>
    </row>
    <row r="424" spans="1:7" ht="12.75" customHeight="1">
      <c r="A424" s="1"/>
      <c r="B424" s="1"/>
      <c r="C424" s="1"/>
      <c r="D424" s="358"/>
      <c r="E424" s="363"/>
      <c r="F424" s="126" t="s">
        <v>68</v>
      </c>
      <c r="G424" s="126"/>
    </row>
    <row r="425" spans="1:7" ht="16.5" thickBot="1">
      <c r="A425" s="127" t="s">
        <v>69</v>
      </c>
      <c r="B425" s="128" t="s">
        <v>70</v>
      </c>
      <c r="C425" s="129" t="e">
        <f>C421/C423</f>
        <v>#DIV/0!</v>
      </c>
      <c r="D425" s="364"/>
      <c r="E425" s="364"/>
      <c r="F425" s="124" t="s">
        <v>130</v>
      </c>
      <c r="G425" s="130">
        <f>SUM(G423*G424)</f>
        <v>0</v>
      </c>
    </row>
    <row r="426" spans="1:7" ht="12.75" customHeight="1">
      <c r="A426" s="131"/>
      <c r="B426" s="1"/>
      <c r="C426" s="1"/>
      <c r="D426" s="1"/>
      <c r="E426" s="1"/>
      <c r="F426" s="1"/>
      <c r="G426" s="1"/>
    </row>
    <row r="427" spans="1:7" ht="12.75" customHeight="1">
      <c r="A427" s="358" t="s">
        <v>71</v>
      </c>
      <c r="B427" s="358"/>
      <c r="C427" s="1"/>
      <c r="D427" s="1"/>
      <c r="E427" s="1"/>
      <c r="F427" s="1"/>
      <c r="G427" s="1"/>
    </row>
    <row r="428" spans="1:7" ht="12.75" customHeight="1">
      <c r="A428" s="1"/>
      <c r="B428" s="1"/>
      <c r="C428" s="1"/>
      <c r="D428" s="1"/>
      <c r="E428" s="1"/>
      <c r="F428" s="1"/>
      <c r="G428" s="1"/>
    </row>
    <row r="429" spans="1:7" ht="12.75" customHeight="1">
      <c r="A429" s="132"/>
      <c r="B429" s="133" t="s">
        <v>58</v>
      </c>
      <c r="C429" s="133" t="s">
        <v>136</v>
      </c>
      <c r="D429" s="8"/>
      <c r="E429" s="8"/>
      <c r="F429" s="366" t="s">
        <v>92</v>
      </c>
      <c r="G429" s="366"/>
    </row>
    <row r="430" spans="1:7" ht="12.75" customHeight="1">
      <c r="A430" s="134">
        <v>1</v>
      </c>
      <c r="B430" s="135" t="s">
        <v>74</v>
      </c>
      <c r="C430" s="136"/>
      <c r="D430" s="8"/>
      <c r="E430" s="8"/>
      <c r="F430" s="137" t="s">
        <v>61</v>
      </c>
      <c r="G430" s="138">
        <v>365</v>
      </c>
    </row>
    <row r="431" spans="1:7" ht="12.75" customHeight="1">
      <c r="A431" s="134">
        <v>2</v>
      </c>
      <c r="B431" s="134" t="s">
        <v>75</v>
      </c>
      <c r="C431" s="139"/>
      <c r="D431" s="8"/>
      <c r="E431" s="8"/>
      <c r="F431" s="137" t="s">
        <v>62</v>
      </c>
      <c r="G431" s="138">
        <v>104</v>
      </c>
    </row>
    <row r="432" spans="1:7" ht="12.75" customHeight="1">
      <c r="A432" s="134">
        <v>3</v>
      </c>
      <c r="B432" s="134" t="s">
        <v>77</v>
      </c>
      <c r="C432" s="136"/>
      <c r="D432" s="8"/>
      <c r="E432" s="8"/>
      <c r="F432" s="137" t="s">
        <v>64</v>
      </c>
      <c r="G432" s="138">
        <v>21</v>
      </c>
    </row>
    <row r="433" spans="1:7" ht="12.75" customHeight="1">
      <c r="A433" s="134">
        <v>4</v>
      </c>
      <c r="B433" s="134" t="s">
        <v>63</v>
      </c>
      <c r="C433" s="136"/>
      <c r="D433" s="8"/>
      <c r="E433" s="8"/>
      <c r="F433" s="137" t="s">
        <v>66</v>
      </c>
      <c r="G433" s="138">
        <v>15</v>
      </c>
    </row>
    <row r="434" spans="1:7" ht="12.75" customHeight="1">
      <c r="A434" s="140">
        <v>5</v>
      </c>
      <c r="B434" s="141" t="s">
        <v>65</v>
      </c>
      <c r="C434" s="142">
        <f>C430+C432+C433</f>
        <v>0</v>
      </c>
      <c r="D434" s="8"/>
      <c r="E434" s="8"/>
      <c r="F434" s="137" t="s">
        <v>67</v>
      </c>
      <c r="G434" s="138">
        <v>5</v>
      </c>
    </row>
    <row r="435" spans="1:7" ht="12.75" customHeight="1">
      <c r="A435" s="143"/>
      <c r="B435" s="143"/>
      <c r="C435" s="144"/>
      <c r="D435" s="8"/>
      <c r="E435" s="8"/>
      <c r="F435" s="145" t="s">
        <v>132</v>
      </c>
      <c r="G435" s="150">
        <f>+G430-G431-G432-G433-G434</f>
        <v>220</v>
      </c>
    </row>
    <row r="436" spans="1:7" ht="12.75" customHeight="1">
      <c r="A436" s="140">
        <v>6</v>
      </c>
      <c r="B436" s="146" t="s">
        <v>131</v>
      </c>
      <c r="C436" s="147">
        <v>0</v>
      </c>
      <c r="D436" s="8"/>
      <c r="E436" s="8"/>
      <c r="F436" s="148" t="s">
        <v>68</v>
      </c>
      <c r="G436" s="149">
        <v>8</v>
      </c>
    </row>
    <row r="437" spans="1:7" ht="12.75" customHeight="1">
      <c r="A437" s="8"/>
      <c r="B437" s="8"/>
      <c r="C437" s="8"/>
      <c r="D437" s="8"/>
      <c r="E437" s="8"/>
      <c r="F437" s="145" t="s">
        <v>130</v>
      </c>
      <c r="G437" s="150">
        <f>SUM(G435*G436)</f>
        <v>1760</v>
      </c>
    </row>
    <row r="438" spans="1:7" ht="18.75">
      <c r="A438" s="151" t="s">
        <v>69</v>
      </c>
      <c r="B438" s="152" t="s">
        <v>78</v>
      </c>
      <c r="C438" s="153"/>
      <c r="D438" s="8"/>
      <c r="E438" s="8"/>
      <c r="F438" s="8"/>
      <c r="G438" s="8"/>
    </row>
    <row r="439" ht="12.75" customHeight="1"/>
    <row r="440" ht="12.75" customHeight="1">
      <c r="B440" s="154" t="s">
        <v>129</v>
      </c>
    </row>
    <row r="441" ht="12.75" customHeight="1">
      <c r="B441" s="154" t="s">
        <v>79</v>
      </c>
    </row>
    <row r="442" ht="13.5" thickBot="1"/>
    <row r="443" spans="1:8" ht="19.5" thickBot="1" thickTop="1">
      <c r="A443" s="160" t="s">
        <v>107</v>
      </c>
      <c r="B443" s="160"/>
      <c r="C443" s="351" t="str">
        <f>'B.1 and B.2 Costs and Revenue'!B21</f>
        <v>Beneficiary 14</v>
      </c>
      <c r="D443" s="352"/>
      <c r="E443" s="352"/>
      <c r="F443" s="352"/>
      <c r="G443" s="353"/>
      <c r="H443" s="173"/>
    </row>
    <row r="444" spans="1:7" ht="18.75" thickTop="1">
      <c r="A444" s="365" t="s">
        <v>56</v>
      </c>
      <c r="B444" s="365"/>
      <c r="C444" s="365"/>
      <c r="D444" s="1"/>
      <c r="E444" s="1"/>
      <c r="F444" s="1"/>
      <c r="G444" s="1"/>
    </row>
    <row r="445" spans="1:7" ht="15.75">
      <c r="A445" s="359" t="s">
        <v>57</v>
      </c>
      <c r="B445" s="359"/>
      <c r="C445" s="359"/>
      <c r="D445" s="1"/>
      <c r="E445" s="1"/>
      <c r="F445" s="1"/>
      <c r="G445" s="1"/>
    </row>
    <row r="446" spans="1:7" ht="12.75" customHeight="1">
      <c r="A446" s="360" t="s">
        <v>209</v>
      </c>
      <c r="B446" s="360"/>
      <c r="C446" s="360"/>
      <c r="D446" s="361"/>
      <c r="E446" s="358"/>
      <c r="F446" s="358"/>
      <c r="G446" s="358"/>
    </row>
    <row r="447" spans="1:7" ht="12.75" customHeight="1">
      <c r="A447" s="360"/>
      <c r="B447" s="360"/>
      <c r="C447" s="360"/>
      <c r="D447" s="361"/>
      <c r="E447" s="358"/>
      <c r="F447" s="358"/>
      <c r="G447" s="358"/>
    </row>
    <row r="448" spans="1:7" ht="12.75" customHeight="1">
      <c r="A448" s="360"/>
      <c r="B448" s="360"/>
      <c r="C448" s="360"/>
      <c r="D448" s="361"/>
      <c r="E448" s="358"/>
      <c r="F448" s="358"/>
      <c r="G448" s="358"/>
    </row>
    <row r="449" spans="1:7" ht="12.75" customHeight="1">
      <c r="A449" s="6"/>
      <c r="B449" s="1"/>
      <c r="C449" s="1"/>
      <c r="D449" s="1"/>
      <c r="E449" s="1"/>
      <c r="F449" s="1"/>
      <c r="G449" s="1"/>
    </row>
    <row r="450" spans="1:7" ht="12.75" customHeight="1">
      <c r="A450" s="115"/>
      <c r="B450" s="116" t="s">
        <v>58</v>
      </c>
      <c r="C450" s="116" t="s">
        <v>59</v>
      </c>
      <c r="D450" s="1"/>
      <c r="E450" s="1"/>
      <c r="F450" s="1"/>
      <c r="G450" s="1"/>
    </row>
    <row r="451" spans="1:7" ht="12.75" customHeight="1">
      <c r="A451" s="117">
        <v>1</v>
      </c>
      <c r="B451" s="111" t="s">
        <v>60</v>
      </c>
      <c r="C451" s="118"/>
      <c r="D451" s="1"/>
      <c r="E451" s="1"/>
      <c r="F451" s="362" t="s">
        <v>91</v>
      </c>
      <c r="G451" s="362"/>
    </row>
    <row r="452" spans="1:7" ht="12.75" customHeight="1">
      <c r="A452" s="117">
        <v>2</v>
      </c>
      <c r="B452" s="117" t="s">
        <v>75</v>
      </c>
      <c r="C452" s="118"/>
      <c r="D452" s="1"/>
      <c r="E452" s="1"/>
      <c r="F452" s="119" t="s">
        <v>61</v>
      </c>
      <c r="G452" s="119">
        <v>365</v>
      </c>
    </row>
    <row r="453" spans="1:7" ht="12.75" customHeight="1">
      <c r="A453" s="117">
        <v>3</v>
      </c>
      <c r="B453" s="117" t="s">
        <v>77</v>
      </c>
      <c r="C453" s="118"/>
      <c r="D453" s="1"/>
      <c r="E453" s="1"/>
      <c r="F453" s="119" t="s">
        <v>62</v>
      </c>
      <c r="G453" s="119">
        <f>2*52</f>
        <v>104</v>
      </c>
    </row>
    <row r="454" spans="1:7" ht="12.75" customHeight="1">
      <c r="A454" s="117">
        <v>4</v>
      </c>
      <c r="B454" s="117" t="s">
        <v>63</v>
      </c>
      <c r="C454" s="118"/>
      <c r="D454" s="1"/>
      <c r="E454" s="1"/>
      <c r="F454" s="119" t="s">
        <v>64</v>
      </c>
      <c r="G454" s="119"/>
    </row>
    <row r="455" spans="1:7" ht="15" customHeight="1">
      <c r="A455" s="120">
        <v>5</v>
      </c>
      <c r="B455" s="121" t="s">
        <v>65</v>
      </c>
      <c r="C455" s="172">
        <f>SUM(C451:C454)</f>
        <v>0</v>
      </c>
      <c r="D455" s="1"/>
      <c r="E455" s="1"/>
      <c r="F455" s="119" t="s">
        <v>66</v>
      </c>
      <c r="G455" s="119"/>
    </row>
    <row r="456" spans="1:7" ht="12.75" customHeight="1">
      <c r="A456" s="1"/>
      <c r="B456" s="1"/>
      <c r="C456" s="1"/>
      <c r="D456" s="1"/>
      <c r="E456" s="1"/>
      <c r="F456" s="119" t="s">
        <v>67</v>
      </c>
      <c r="G456" s="119"/>
    </row>
    <row r="457" spans="1:7" ht="12.75" customHeight="1">
      <c r="A457" s="120">
        <v>6</v>
      </c>
      <c r="B457" s="123" t="s">
        <v>90</v>
      </c>
      <c r="C457" s="120">
        <v>0</v>
      </c>
      <c r="D457" s="358"/>
      <c r="E457" s="363"/>
      <c r="F457" s="124" t="s">
        <v>132</v>
      </c>
      <c r="G457" s="130">
        <f>+G452-G453-G454-G455-G456</f>
        <v>261</v>
      </c>
    </row>
    <row r="458" spans="1:7" ht="12.75" customHeight="1">
      <c r="A458" s="1"/>
      <c r="B458" s="1"/>
      <c r="C458" s="1"/>
      <c r="D458" s="358"/>
      <c r="E458" s="363"/>
      <c r="F458" s="126" t="s">
        <v>68</v>
      </c>
      <c r="G458" s="126"/>
    </row>
    <row r="459" spans="1:7" ht="16.5" thickBot="1">
      <c r="A459" s="127" t="s">
        <v>69</v>
      </c>
      <c r="B459" s="128" t="s">
        <v>70</v>
      </c>
      <c r="C459" s="129" t="e">
        <f>C455/C457</f>
        <v>#DIV/0!</v>
      </c>
      <c r="D459" s="364"/>
      <c r="E459" s="364"/>
      <c r="F459" s="124" t="s">
        <v>130</v>
      </c>
      <c r="G459" s="130">
        <f>SUM(G457*G458)</f>
        <v>0</v>
      </c>
    </row>
    <row r="460" spans="1:7" ht="12.75" customHeight="1">
      <c r="A460" s="131"/>
      <c r="B460" s="1"/>
      <c r="C460" s="1"/>
      <c r="D460" s="1"/>
      <c r="E460" s="1"/>
      <c r="F460" s="1"/>
      <c r="G460" s="1"/>
    </row>
    <row r="461" spans="1:7" ht="12.75" customHeight="1">
      <c r="A461" s="358" t="s">
        <v>71</v>
      </c>
      <c r="B461" s="358"/>
      <c r="C461" s="1"/>
      <c r="D461" s="1"/>
      <c r="E461" s="1"/>
      <c r="F461" s="1"/>
      <c r="G461" s="1"/>
    </row>
    <row r="462" spans="1:7" ht="12.75" customHeight="1">
      <c r="A462" s="1"/>
      <c r="B462" s="1"/>
      <c r="C462" s="1"/>
      <c r="D462" s="1"/>
      <c r="E462" s="1"/>
      <c r="F462" s="1"/>
      <c r="G462" s="1"/>
    </row>
    <row r="463" spans="1:7" ht="12.75" customHeight="1">
      <c r="A463" s="132"/>
      <c r="B463" s="133" t="s">
        <v>58</v>
      </c>
      <c r="C463" s="133" t="s">
        <v>136</v>
      </c>
      <c r="D463" s="8"/>
      <c r="E463" s="8"/>
      <c r="F463" s="366" t="s">
        <v>92</v>
      </c>
      <c r="G463" s="366"/>
    </row>
    <row r="464" spans="1:7" ht="12.75" customHeight="1">
      <c r="A464" s="134">
        <v>1</v>
      </c>
      <c r="B464" s="135" t="s">
        <v>74</v>
      </c>
      <c r="C464" s="136"/>
      <c r="D464" s="8"/>
      <c r="E464" s="8"/>
      <c r="F464" s="137" t="s">
        <v>61</v>
      </c>
      <c r="G464" s="138">
        <v>365</v>
      </c>
    </row>
    <row r="465" spans="1:7" ht="12.75" customHeight="1">
      <c r="A465" s="134">
        <v>2</v>
      </c>
      <c r="B465" s="134" t="s">
        <v>75</v>
      </c>
      <c r="C465" s="139"/>
      <c r="D465" s="8"/>
      <c r="E465" s="8"/>
      <c r="F465" s="137" t="s">
        <v>62</v>
      </c>
      <c r="G465" s="138">
        <v>104</v>
      </c>
    </row>
    <row r="466" spans="1:7" ht="12.75" customHeight="1">
      <c r="A466" s="134">
        <v>3</v>
      </c>
      <c r="B466" s="134" t="s">
        <v>77</v>
      </c>
      <c r="C466" s="136"/>
      <c r="D466" s="8"/>
      <c r="E466" s="8"/>
      <c r="F466" s="137" t="s">
        <v>64</v>
      </c>
      <c r="G466" s="138">
        <v>21</v>
      </c>
    </row>
    <row r="467" spans="1:7" ht="12.75" customHeight="1">
      <c r="A467" s="134">
        <v>4</v>
      </c>
      <c r="B467" s="134" t="s">
        <v>63</v>
      </c>
      <c r="C467" s="136"/>
      <c r="D467" s="8"/>
      <c r="E467" s="8"/>
      <c r="F467" s="137" t="s">
        <v>66</v>
      </c>
      <c r="G467" s="138">
        <v>15</v>
      </c>
    </row>
    <row r="468" spans="1:7" ht="12.75" customHeight="1">
      <c r="A468" s="140">
        <v>5</v>
      </c>
      <c r="B468" s="141" t="s">
        <v>65</v>
      </c>
      <c r="C468" s="142">
        <f>C464+C466+C467</f>
        <v>0</v>
      </c>
      <c r="D468" s="8"/>
      <c r="E468" s="8"/>
      <c r="F468" s="137" t="s">
        <v>67</v>
      </c>
      <c r="G468" s="138">
        <v>5</v>
      </c>
    </row>
    <row r="469" spans="1:7" ht="12.75" customHeight="1">
      <c r="A469" s="143"/>
      <c r="B469" s="143"/>
      <c r="C469" s="144"/>
      <c r="D469" s="8"/>
      <c r="E469" s="8"/>
      <c r="F469" s="145" t="s">
        <v>132</v>
      </c>
      <c r="G469" s="150">
        <f>+G464-G465-G466-G467-G468</f>
        <v>220</v>
      </c>
    </row>
    <row r="470" spans="1:7" ht="12.75" customHeight="1">
      <c r="A470" s="140">
        <v>6</v>
      </c>
      <c r="B470" s="146" t="s">
        <v>131</v>
      </c>
      <c r="C470" s="147">
        <v>0</v>
      </c>
      <c r="D470" s="8"/>
      <c r="E470" s="8"/>
      <c r="F470" s="148" t="s">
        <v>68</v>
      </c>
      <c r="G470" s="149">
        <v>8</v>
      </c>
    </row>
    <row r="471" spans="1:7" ht="12.75" customHeight="1">
      <c r="A471" s="8"/>
      <c r="B471" s="8"/>
      <c r="C471" s="8"/>
      <c r="D471" s="8"/>
      <c r="E471" s="8"/>
      <c r="F471" s="145" t="s">
        <v>130</v>
      </c>
      <c r="G471" s="150">
        <f>SUM(G469*G470)</f>
        <v>1760</v>
      </c>
    </row>
    <row r="472" spans="1:7" ht="18.75">
      <c r="A472" s="151" t="s">
        <v>69</v>
      </c>
      <c r="B472" s="152" t="s">
        <v>78</v>
      </c>
      <c r="C472" s="153"/>
      <c r="D472" s="8"/>
      <c r="E472" s="8"/>
      <c r="F472" s="8"/>
      <c r="G472" s="8"/>
    </row>
    <row r="473" ht="12.75" customHeight="1"/>
    <row r="474" ht="12.75" customHeight="1">
      <c r="B474" s="154" t="s">
        <v>129</v>
      </c>
    </row>
    <row r="475" ht="12.75" customHeight="1">
      <c r="B475" s="154" t="s">
        <v>79</v>
      </c>
    </row>
    <row r="476" ht="13.5" thickBot="1"/>
    <row r="477" spans="1:8" ht="19.5" thickBot="1" thickTop="1">
      <c r="A477" s="160" t="s">
        <v>108</v>
      </c>
      <c r="B477" s="160"/>
      <c r="C477" s="351" t="str">
        <f>'B.1 and B.2 Costs and Revenue'!B22</f>
        <v>Beneficiary 15</v>
      </c>
      <c r="D477" s="352"/>
      <c r="E477" s="352"/>
      <c r="F477" s="352"/>
      <c r="G477" s="353"/>
      <c r="H477" s="173"/>
    </row>
    <row r="478" spans="1:7" ht="18.75" thickTop="1">
      <c r="A478" s="365" t="s">
        <v>56</v>
      </c>
      <c r="B478" s="365"/>
      <c r="C478" s="365"/>
      <c r="D478" s="1"/>
      <c r="E478" s="1"/>
      <c r="F478" s="1"/>
      <c r="G478" s="1"/>
    </row>
    <row r="479" spans="1:7" ht="15.75">
      <c r="A479" s="359" t="s">
        <v>57</v>
      </c>
      <c r="B479" s="359"/>
      <c r="C479" s="359"/>
      <c r="D479" s="1"/>
      <c r="E479" s="1"/>
      <c r="F479" s="1"/>
      <c r="G479" s="1"/>
    </row>
    <row r="480" spans="1:7" ht="12.75" customHeight="1">
      <c r="A480" s="360" t="s">
        <v>209</v>
      </c>
      <c r="B480" s="360"/>
      <c r="C480" s="360"/>
      <c r="D480" s="361"/>
      <c r="E480" s="358"/>
      <c r="F480" s="358"/>
      <c r="G480" s="358"/>
    </row>
    <row r="481" spans="1:7" ht="12.75" customHeight="1">
      <c r="A481" s="360"/>
      <c r="B481" s="360"/>
      <c r="C481" s="360"/>
      <c r="D481" s="361"/>
      <c r="E481" s="358"/>
      <c r="F481" s="358"/>
      <c r="G481" s="358"/>
    </row>
    <row r="482" spans="1:7" ht="12.75" customHeight="1">
      <c r="A482" s="360"/>
      <c r="B482" s="360"/>
      <c r="C482" s="360"/>
      <c r="D482" s="361"/>
      <c r="E482" s="358"/>
      <c r="F482" s="358"/>
      <c r="G482" s="358"/>
    </row>
    <row r="483" spans="1:7" ht="12.75" customHeight="1">
      <c r="A483" s="6"/>
      <c r="B483" s="1"/>
      <c r="C483" s="1"/>
      <c r="D483" s="1"/>
      <c r="E483" s="1"/>
      <c r="F483" s="1"/>
      <c r="G483" s="1"/>
    </row>
    <row r="484" spans="1:7" ht="12.75" customHeight="1">
      <c r="A484" s="115"/>
      <c r="B484" s="116" t="s">
        <v>58</v>
      </c>
      <c r="C484" s="116" t="s">
        <v>59</v>
      </c>
      <c r="D484" s="1"/>
      <c r="E484" s="1"/>
      <c r="F484" s="1"/>
      <c r="G484" s="1"/>
    </row>
    <row r="485" spans="1:7" ht="12.75" customHeight="1">
      <c r="A485" s="117">
        <v>1</v>
      </c>
      <c r="B485" s="111" t="s">
        <v>60</v>
      </c>
      <c r="C485" s="118"/>
      <c r="D485" s="1"/>
      <c r="E485" s="1"/>
      <c r="F485" s="362" t="s">
        <v>91</v>
      </c>
      <c r="G485" s="362"/>
    </row>
    <row r="486" spans="1:7" ht="12.75" customHeight="1">
      <c r="A486" s="117">
        <v>2</v>
      </c>
      <c r="B486" s="117" t="s">
        <v>75</v>
      </c>
      <c r="C486" s="118"/>
      <c r="D486" s="1"/>
      <c r="E486" s="1"/>
      <c r="F486" s="119" t="s">
        <v>61</v>
      </c>
      <c r="G486" s="119">
        <v>365</v>
      </c>
    </row>
    <row r="487" spans="1:7" ht="12.75" customHeight="1">
      <c r="A487" s="117">
        <v>3</v>
      </c>
      <c r="B487" s="117" t="s">
        <v>77</v>
      </c>
      <c r="C487" s="118"/>
      <c r="D487" s="1"/>
      <c r="E487" s="1"/>
      <c r="F487" s="119" t="s">
        <v>62</v>
      </c>
      <c r="G487" s="119">
        <f>2*52</f>
        <v>104</v>
      </c>
    </row>
    <row r="488" spans="1:7" ht="12.75" customHeight="1">
      <c r="A488" s="117">
        <v>4</v>
      </c>
      <c r="B488" s="117" t="s">
        <v>63</v>
      </c>
      <c r="C488" s="118"/>
      <c r="D488" s="1"/>
      <c r="E488" s="1"/>
      <c r="F488" s="119" t="s">
        <v>64</v>
      </c>
      <c r="G488" s="119"/>
    </row>
    <row r="489" spans="1:7" ht="15" customHeight="1">
      <c r="A489" s="120">
        <v>5</v>
      </c>
      <c r="B489" s="121" t="s">
        <v>65</v>
      </c>
      <c r="C489" s="172">
        <f>SUM(C485:C488)</f>
        <v>0</v>
      </c>
      <c r="D489" s="1"/>
      <c r="E489" s="1"/>
      <c r="F489" s="119" t="s">
        <v>66</v>
      </c>
      <c r="G489" s="119"/>
    </row>
    <row r="490" spans="1:7" ht="12.75" customHeight="1">
      <c r="A490" s="1"/>
      <c r="B490" s="1"/>
      <c r="C490" s="1"/>
      <c r="D490" s="1"/>
      <c r="E490" s="1"/>
      <c r="F490" s="119" t="s">
        <v>67</v>
      </c>
      <c r="G490" s="119"/>
    </row>
    <row r="491" spans="1:7" ht="12.75" customHeight="1">
      <c r="A491" s="120">
        <v>6</v>
      </c>
      <c r="B491" s="123" t="s">
        <v>90</v>
      </c>
      <c r="C491" s="120">
        <v>0</v>
      </c>
      <c r="D491" s="358"/>
      <c r="E491" s="363"/>
      <c r="F491" s="124" t="s">
        <v>132</v>
      </c>
      <c r="G491" s="130">
        <f>+G486-G487-G488-G489-G490</f>
        <v>261</v>
      </c>
    </row>
    <row r="492" spans="1:7" ht="12.75" customHeight="1">
      <c r="A492" s="1"/>
      <c r="B492" s="1"/>
      <c r="C492" s="1"/>
      <c r="D492" s="358"/>
      <c r="E492" s="363"/>
      <c r="F492" s="126" t="s">
        <v>68</v>
      </c>
      <c r="G492" s="126"/>
    </row>
    <row r="493" spans="1:7" ht="16.5" thickBot="1">
      <c r="A493" s="127" t="s">
        <v>69</v>
      </c>
      <c r="B493" s="128" t="s">
        <v>70</v>
      </c>
      <c r="C493" s="129" t="e">
        <f>C489/C491</f>
        <v>#DIV/0!</v>
      </c>
      <c r="D493" s="364"/>
      <c r="E493" s="364"/>
      <c r="F493" s="124" t="s">
        <v>130</v>
      </c>
      <c r="G493" s="130">
        <f>SUM(G491*G492)</f>
        <v>0</v>
      </c>
    </row>
    <row r="494" spans="1:7" ht="12.75" customHeight="1">
      <c r="A494" s="131"/>
      <c r="B494" s="1"/>
      <c r="C494" s="1"/>
      <c r="D494" s="1"/>
      <c r="E494" s="1"/>
      <c r="F494" s="1"/>
      <c r="G494" s="1"/>
    </row>
    <row r="495" spans="1:7" ht="12.75" customHeight="1">
      <c r="A495" s="358" t="s">
        <v>71</v>
      </c>
      <c r="B495" s="358"/>
      <c r="C495" s="1"/>
      <c r="D495" s="1"/>
      <c r="E495" s="1"/>
      <c r="F495" s="1"/>
      <c r="G495" s="1"/>
    </row>
    <row r="496" spans="1:7" ht="12.75" customHeight="1">
      <c r="A496" s="1"/>
      <c r="B496" s="1"/>
      <c r="C496" s="1"/>
      <c r="D496" s="1"/>
      <c r="E496" s="1"/>
      <c r="F496" s="1"/>
      <c r="G496" s="1"/>
    </row>
    <row r="497" spans="1:7" ht="12.75" customHeight="1">
      <c r="A497" s="132"/>
      <c r="B497" s="133" t="s">
        <v>58</v>
      </c>
      <c r="C497" s="133" t="s">
        <v>136</v>
      </c>
      <c r="D497" s="8"/>
      <c r="E497" s="8"/>
      <c r="F497" s="366" t="s">
        <v>92</v>
      </c>
      <c r="G497" s="366"/>
    </row>
    <row r="498" spans="1:7" ht="12.75" customHeight="1">
      <c r="A498" s="134">
        <v>1</v>
      </c>
      <c r="B498" s="135" t="s">
        <v>74</v>
      </c>
      <c r="C498" s="136"/>
      <c r="D498" s="8"/>
      <c r="E498" s="8"/>
      <c r="F498" s="137" t="s">
        <v>61</v>
      </c>
      <c r="G498" s="138">
        <v>365</v>
      </c>
    </row>
    <row r="499" spans="1:7" ht="12.75" customHeight="1">
      <c r="A499" s="134">
        <v>2</v>
      </c>
      <c r="B499" s="134" t="s">
        <v>75</v>
      </c>
      <c r="C499" s="139"/>
      <c r="D499" s="8"/>
      <c r="E499" s="8"/>
      <c r="F499" s="137" t="s">
        <v>62</v>
      </c>
      <c r="G499" s="138">
        <v>104</v>
      </c>
    </row>
    <row r="500" spans="1:7" ht="12.75" customHeight="1">
      <c r="A500" s="134">
        <v>3</v>
      </c>
      <c r="B500" s="134" t="s">
        <v>77</v>
      </c>
      <c r="C500" s="136"/>
      <c r="D500" s="8"/>
      <c r="E500" s="8"/>
      <c r="F500" s="137" t="s">
        <v>64</v>
      </c>
      <c r="G500" s="138">
        <v>21</v>
      </c>
    </row>
    <row r="501" spans="1:7" ht="12.75" customHeight="1">
      <c r="A501" s="134">
        <v>4</v>
      </c>
      <c r="B501" s="134" t="s">
        <v>63</v>
      </c>
      <c r="C501" s="136"/>
      <c r="D501" s="8"/>
      <c r="E501" s="8"/>
      <c r="F501" s="137" t="s">
        <v>66</v>
      </c>
      <c r="G501" s="138">
        <v>15</v>
      </c>
    </row>
    <row r="502" spans="1:7" ht="12.75" customHeight="1">
      <c r="A502" s="140">
        <v>5</v>
      </c>
      <c r="B502" s="141" t="s">
        <v>65</v>
      </c>
      <c r="C502" s="142">
        <f>C498+C500+C501</f>
        <v>0</v>
      </c>
      <c r="D502" s="8"/>
      <c r="E502" s="8"/>
      <c r="F502" s="137" t="s">
        <v>67</v>
      </c>
      <c r="G502" s="138">
        <v>5</v>
      </c>
    </row>
    <row r="503" spans="1:7" ht="12.75" customHeight="1">
      <c r="A503" s="143"/>
      <c r="B503" s="143"/>
      <c r="C503" s="144"/>
      <c r="D503" s="8"/>
      <c r="E503" s="8"/>
      <c r="F503" s="145" t="s">
        <v>132</v>
      </c>
      <c r="G503" s="150">
        <f>+G498-G499-G500-G501-G502</f>
        <v>220</v>
      </c>
    </row>
    <row r="504" spans="1:7" ht="12.75" customHeight="1">
      <c r="A504" s="140">
        <v>6</v>
      </c>
      <c r="B504" s="146" t="s">
        <v>131</v>
      </c>
      <c r="C504" s="147">
        <v>0</v>
      </c>
      <c r="D504" s="8"/>
      <c r="E504" s="8"/>
      <c r="F504" s="148" t="s">
        <v>68</v>
      </c>
      <c r="G504" s="149">
        <v>8</v>
      </c>
    </row>
    <row r="505" spans="1:7" ht="12.75" customHeight="1">
      <c r="A505" s="8"/>
      <c r="B505" s="8"/>
      <c r="C505" s="8"/>
      <c r="D505" s="8"/>
      <c r="E505" s="8"/>
      <c r="F505" s="145" t="s">
        <v>130</v>
      </c>
      <c r="G505" s="150">
        <f>SUM(G503*G504)</f>
        <v>1760</v>
      </c>
    </row>
    <row r="506" spans="1:7" ht="18.75">
      <c r="A506" s="151" t="s">
        <v>69</v>
      </c>
      <c r="B506" s="152" t="s">
        <v>78</v>
      </c>
      <c r="C506" s="153"/>
      <c r="D506" s="8"/>
      <c r="E506" s="8"/>
      <c r="F506" s="8"/>
      <c r="G506" s="8"/>
    </row>
    <row r="507" ht="12.75" customHeight="1"/>
    <row r="508" ht="12.75" customHeight="1">
      <c r="B508" s="154" t="s">
        <v>129</v>
      </c>
    </row>
    <row r="509" ht="12.75" customHeight="1">
      <c r="B509" s="154" t="s">
        <v>79</v>
      </c>
    </row>
    <row r="510" ht="13.5" thickBot="1"/>
    <row r="511" spans="1:8" ht="19.5" thickBot="1" thickTop="1">
      <c r="A511" s="160" t="s">
        <v>109</v>
      </c>
      <c r="B511" s="160"/>
      <c r="C511" s="351" t="str">
        <f>'B.1 and B.2 Costs and Revenue'!B23</f>
        <v>Beneficiary 16</v>
      </c>
      <c r="D511" s="352"/>
      <c r="E511" s="352"/>
      <c r="F511" s="352"/>
      <c r="G511" s="353"/>
      <c r="H511" s="173"/>
    </row>
    <row r="512" spans="1:7" ht="18.75" thickTop="1">
      <c r="A512" s="365" t="s">
        <v>56</v>
      </c>
      <c r="B512" s="365"/>
      <c r="C512" s="365"/>
      <c r="D512" s="1"/>
      <c r="E512" s="1"/>
      <c r="F512" s="1"/>
      <c r="G512" s="1"/>
    </row>
    <row r="513" spans="1:7" ht="15.75">
      <c r="A513" s="359" t="s">
        <v>57</v>
      </c>
      <c r="B513" s="359"/>
      <c r="C513" s="359"/>
      <c r="D513" s="1"/>
      <c r="E513" s="1"/>
      <c r="F513" s="1"/>
      <c r="G513" s="1"/>
    </row>
    <row r="514" spans="1:7" ht="12.75" customHeight="1">
      <c r="A514" s="360" t="s">
        <v>209</v>
      </c>
      <c r="B514" s="360"/>
      <c r="C514" s="360"/>
      <c r="D514" s="361"/>
      <c r="E514" s="358"/>
      <c r="F514" s="358"/>
      <c r="G514" s="358"/>
    </row>
    <row r="515" spans="1:7" ht="12.75" customHeight="1">
      <c r="A515" s="360"/>
      <c r="B515" s="360"/>
      <c r="C515" s="360"/>
      <c r="D515" s="361"/>
      <c r="E515" s="358"/>
      <c r="F515" s="358"/>
      <c r="G515" s="358"/>
    </row>
    <row r="516" spans="1:7" ht="12.75" customHeight="1">
      <c r="A516" s="360"/>
      <c r="B516" s="360"/>
      <c r="C516" s="360"/>
      <c r="D516" s="361"/>
      <c r="E516" s="358"/>
      <c r="F516" s="358"/>
      <c r="G516" s="358"/>
    </row>
    <row r="517" spans="1:7" ht="12.75" customHeight="1">
      <c r="A517" s="6"/>
      <c r="B517" s="1"/>
      <c r="C517" s="1"/>
      <c r="D517" s="1"/>
      <c r="E517" s="1"/>
      <c r="F517" s="1"/>
      <c r="G517" s="1"/>
    </row>
    <row r="518" spans="1:7" ht="12.75" customHeight="1">
      <c r="A518" s="115"/>
      <c r="B518" s="116" t="s">
        <v>58</v>
      </c>
      <c r="C518" s="116" t="s">
        <v>59</v>
      </c>
      <c r="D518" s="1"/>
      <c r="E518" s="1"/>
      <c r="F518" s="1"/>
      <c r="G518" s="1"/>
    </row>
    <row r="519" spans="1:7" ht="12.75" customHeight="1">
      <c r="A519" s="117">
        <v>1</v>
      </c>
      <c r="B519" s="111" t="s">
        <v>60</v>
      </c>
      <c r="C519" s="118"/>
      <c r="D519" s="1"/>
      <c r="E519" s="1"/>
      <c r="F519" s="362" t="s">
        <v>91</v>
      </c>
      <c r="G519" s="362"/>
    </row>
    <row r="520" spans="1:7" ht="12.75" customHeight="1">
      <c r="A520" s="117">
        <v>2</v>
      </c>
      <c r="B520" s="117" t="s">
        <v>75</v>
      </c>
      <c r="C520" s="118"/>
      <c r="D520" s="1"/>
      <c r="E520" s="1"/>
      <c r="F520" s="119" t="s">
        <v>61</v>
      </c>
      <c r="G520" s="119">
        <v>365</v>
      </c>
    </row>
    <row r="521" spans="1:7" ht="12.75" customHeight="1">
      <c r="A521" s="117">
        <v>3</v>
      </c>
      <c r="B521" s="117" t="s">
        <v>77</v>
      </c>
      <c r="C521" s="118"/>
      <c r="D521" s="1"/>
      <c r="E521" s="1"/>
      <c r="F521" s="119" t="s">
        <v>62</v>
      </c>
      <c r="G521" s="119">
        <f>2*52</f>
        <v>104</v>
      </c>
    </row>
    <row r="522" spans="1:7" ht="12.75" customHeight="1">
      <c r="A522" s="117">
        <v>4</v>
      </c>
      <c r="B522" s="117" t="s">
        <v>63</v>
      </c>
      <c r="C522" s="118"/>
      <c r="D522" s="1"/>
      <c r="E522" s="1"/>
      <c r="F522" s="119" t="s">
        <v>64</v>
      </c>
      <c r="G522" s="119"/>
    </row>
    <row r="523" spans="1:7" ht="15" customHeight="1">
      <c r="A523" s="120">
        <v>5</v>
      </c>
      <c r="B523" s="121" t="s">
        <v>65</v>
      </c>
      <c r="C523" s="172">
        <f>SUM(C519:C522)</f>
        <v>0</v>
      </c>
      <c r="D523" s="1"/>
      <c r="E523" s="1"/>
      <c r="F523" s="119" t="s">
        <v>66</v>
      </c>
      <c r="G523" s="119"/>
    </row>
    <row r="524" spans="1:7" ht="12.75" customHeight="1">
      <c r="A524" s="1"/>
      <c r="B524" s="1"/>
      <c r="C524" s="1"/>
      <c r="D524" s="1"/>
      <c r="E524" s="1"/>
      <c r="F524" s="119" t="s">
        <v>67</v>
      </c>
      <c r="G524" s="119"/>
    </row>
    <row r="525" spans="1:7" ht="12.75" customHeight="1">
      <c r="A525" s="120">
        <v>6</v>
      </c>
      <c r="B525" s="123" t="s">
        <v>90</v>
      </c>
      <c r="C525" s="120">
        <v>0</v>
      </c>
      <c r="D525" s="358"/>
      <c r="E525" s="363"/>
      <c r="F525" s="124" t="s">
        <v>132</v>
      </c>
      <c r="G525" s="130">
        <f>+G520-G521-G522-G523-G524</f>
        <v>261</v>
      </c>
    </row>
    <row r="526" spans="1:7" ht="12.75" customHeight="1">
      <c r="A526" s="1"/>
      <c r="B526" s="1"/>
      <c r="C526" s="1"/>
      <c r="D526" s="358"/>
      <c r="E526" s="363"/>
      <c r="F526" s="126" t="s">
        <v>68</v>
      </c>
      <c r="G526" s="126"/>
    </row>
    <row r="527" spans="1:7" ht="16.5" thickBot="1">
      <c r="A527" s="127" t="s">
        <v>69</v>
      </c>
      <c r="B527" s="128" t="s">
        <v>70</v>
      </c>
      <c r="C527" s="129" t="e">
        <f>C523/C525</f>
        <v>#DIV/0!</v>
      </c>
      <c r="D527" s="364"/>
      <c r="E527" s="364"/>
      <c r="F527" s="124" t="s">
        <v>130</v>
      </c>
      <c r="G527" s="130">
        <f>SUM(G525*G526)</f>
        <v>0</v>
      </c>
    </row>
    <row r="528" spans="1:7" ht="12.75" customHeight="1">
      <c r="A528" s="131"/>
      <c r="B528" s="1"/>
      <c r="C528" s="1"/>
      <c r="D528" s="1"/>
      <c r="E528" s="1"/>
      <c r="F528" s="1"/>
      <c r="G528" s="1"/>
    </row>
    <row r="529" spans="1:7" ht="12.75" customHeight="1">
      <c r="A529" s="358" t="s">
        <v>71</v>
      </c>
      <c r="B529" s="358"/>
      <c r="C529" s="1"/>
      <c r="D529" s="1"/>
      <c r="E529" s="1"/>
      <c r="F529" s="1"/>
      <c r="G529" s="1"/>
    </row>
    <row r="530" spans="1:7" ht="12.75" customHeight="1">
      <c r="A530" s="1"/>
      <c r="B530" s="1"/>
      <c r="C530" s="1"/>
      <c r="D530" s="1"/>
      <c r="E530" s="1"/>
      <c r="F530" s="1"/>
      <c r="G530" s="1"/>
    </row>
    <row r="531" spans="1:7" ht="12.75" customHeight="1">
      <c r="A531" s="132"/>
      <c r="B531" s="133" t="s">
        <v>58</v>
      </c>
      <c r="C531" s="133" t="s">
        <v>136</v>
      </c>
      <c r="D531" s="8"/>
      <c r="E531" s="8"/>
      <c r="F531" s="366" t="s">
        <v>92</v>
      </c>
      <c r="G531" s="366"/>
    </row>
    <row r="532" spans="1:7" ht="12.75" customHeight="1">
      <c r="A532" s="134">
        <v>1</v>
      </c>
      <c r="B532" s="135" t="s">
        <v>74</v>
      </c>
      <c r="C532" s="136"/>
      <c r="D532" s="8"/>
      <c r="E532" s="8"/>
      <c r="F532" s="137" t="s">
        <v>61</v>
      </c>
      <c r="G532" s="138">
        <v>365</v>
      </c>
    </row>
    <row r="533" spans="1:7" ht="12.75" customHeight="1">
      <c r="A533" s="134">
        <v>2</v>
      </c>
      <c r="B533" s="134" t="s">
        <v>75</v>
      </c>
      <c r="C533" s="139"/>
      <c r="D533" s="8"/>
      <c r="E533" s="8"/>
      <c r="F533" s="137" t="s">
        <v>62</v>
      </c>
      <c r="G533" s="138">
        <v>104</v>
      </c>
    </row>
    <row r="534" spans="1:7" ht="12.75" customHeight="1">
      <c r="A534" s="134">
        <v>3</v>
      </c>
      <c r="B534" s="134" t="s">
        <v>77</v>
      </c>
      <c r="C534" s="136"/>
      <c r="D534" s="8"/>
      <c r="E534" s="8"/>
      <c r="F534" s="137" t="s">
        <v>64</v>
      </c>
      <c r="G534" s="138">
        <v>21</v>
      </c>
    </row>
    <row r="535" spans="1:7" ht="12.75" customHeight="1">
      <c r="A535" s="134">
        <v>4</v>
      </c>
      <c r="B535" s="134" t="s">
        <v>63</v>
      </c>
      <c r="C535" s="136"/>
      <c r="D535" s="8"/>
      <c r="E535" s="8"/>
      <c r="F535" s="137" t="s">
        <v>66</v>
      </c>
      <c r="G535" s="138">
        <v>15</v>
      </c>
    </row>
    <row r="536" spans="1:7" ht="12.75" customHeight="1">
      <c r="A536" s="140">
        <v>5</v>
      </c>
      <c r="B536" s="141" t="s">
        <v>65</v>
      </c>
      <c r="C536" s="142">
        <f>C532+C534+C535</f>
        <v>0</v>
      </c>
      <c r="D536" s="8"/>
      <c r="E536" s="8"/>
      <c r="F536" s="137" t="s">
        <v>67</v>
      </c>
      <c r="G536" s="138">
        <v>5</v>
      </c>
    </row>
    <row r="537" spans="1:7" ht="12.75" customHeight="1">
      <c r="A537" s="143"/>
      <c r="B537" s="143"/>
      <c r="C537" s="144"/>
      <c r="D537" s="8"/>
      <c r="E537" s="8"/>
      <c r="F537" s="145" t="s">
        <v>132</v>
      </c>
      <c r="G537" s="150">
        <f>+G532-G533-G534-G535-G536</f>
        <v>220</v>
      </c>
    </row>
    <row r="538" spans="1:7" ht="12.75" customHeight="1">
      <c r="A538" s="140">
        <v>6</v>
      </c>
      <c r="B538" s="146" t="s">
        <v>131</v>
      </c>
      <c r="C538" s="147">
        <v>0</v>
      </c>
      <c r="D538" s="8"/>
      <c r="E538" s="8"/>
      <c r="F538" s="148" t="s">
        <v>68</v>
      </c>
      <c r="G538" s="149">
        <v>8</v>
      </c>
    </row>
    <row r="539" spans="1:7" ht="12.75" customHeight="1">
      <c r="A539" s="8"/>
      <c r="B539" s="8"/>
      <c r="C539" s="8"/>
      <c r="D539" s="8"/>
      <c r="E539" s="8"/>
      <c r="F539" s="145" t="s">
        <v>130</v>
      </c>
      <c r="G539" s="150">
        <f>SUM(G537*G538)</f>
        <v>1760</v>
      </c>
    </row>
    <row r="540" spans="1:7" ht="18.75">
      <c r="A540" s="151" t="s">
        <v>69</v>
      </c>
      <c r="B540" s="152" t="s">
        <v>78</v>
      </c>
      <c r="C540" s="153"/>
      <c r="D540" s="8"/>
      <c r="E540" s="8"/>
      <c r="F540" s="8"/>
      <c r="G540" s="8"/>
    </row>
    <row r="541" ht="12.75" customHeight="1"/>
    <row r="542" ht="12.75" customHeight="1">
      <c r="B542" s="154" t="s">
        <v>129</v>
      </c>
    </row>
    <row r="543" ht="12.75" customHeight="1">
      <c r="B543" s="154" t="s">
        <v>79</v>
      </c>
    </row>
    <row r="544" ht="13.5" thickBot="1"/>
    <row r="545" spans="1:8" ht="19.5" thickBot="1" thickTop="1">
      <c r="A545" s="160" t="s">
        <v>110</v>
      </c>
      <c r="B545" s="160"/>
      <c r="C545" s="351" t="str">
        <f>'B.1 and B.2 Costs and Revenue'!B24</f>
        <v>Beneficiary 17</v>
      </c>
      <c r="D545" s="352"/>
      <c r="E545" s="352"/>
      <c r="F545" s="352"/>
      <c r="G545" s="353"/>
      <c r="H545" s="173"/>
    </row>
    <row r="546" spans="1:7" ht="18.75" thickTop="1">
      <c r="A546" s="365" t="s">
        <v>56</v>
      </c>
      <c r="B546" s="365"/>
      <c r="C546" s="365"/>
      <c r="D546" s="1"/>
      <c r="E546" s="1"/>
      <c r="F546" s="1"/>
      <c r="G546" s="1"/>
    </row>
    <row r="547" spans="1:7" ht="15.75">
      <c r="A547" s="359" t="s">
        <v>57</v>
      </c>
      <c r="B547" s="359"/>
      <c r="C547" s="359"/>
      <c r="D547" s="1"/>
      <c r="E547" s="1"/>
      <c r="F547" s="1"/>
      <c r="G547" s="1"/>
    </row>
    <row r="548" spans="1:7" ht="12.75" customHeight="1">
      <c r="A548" s="360" t="s">
        <v>209</v>
      </c>
      <c r="B548" s="360"/>
      <c r="C548" s="360"/>
      <c r="D548" s="361"/>
      <c r="E548" s="358"/>
      <c r="F548" s="358"/>
      <c r="G548" s="358"/>
    </row>
    <row r="549" spans="1:7" ht="12.75" customHeight="1">
      <c r="A549" s="360"/>
      <c r="B549" s="360"/>
      <c r="C549" s="360"/>
      <c r="D549" s="361"/>
      <c r="E549" s="358"/>
      <c r="F549" s="358"/>
      <c r="G549" s="358"/>
    </row>
    <row r="550" spans="1:7" ht="12.75" customHeight="1">
      <c r="A550" s="360"/>
      <c r="B550" s="360"/>
      <c r="C550" s="360"/>
      <c r="D550" s="361"/>
      <c r="E550" s="358"/>
      <c r="F550" s="358"/>
      <c r="G550" s="358"/>
    </row>
    <row r="551" spans="1:7" ht="12.75" customHeight="1">
      <c r="A551" s="6"/>
      <c r="B551" s="1"/>
      <c r="C551" s="1"/>
      <c r="D551" s="1"/>
      <c r="E551" s="1"/>
      <c r="F551" s="1"/>
      <c r="G551" s="1"/>
    </row>
    <row r="552" spans="1:7" ht="12.75" customHeight="1">
      <c r="A552" s="115"/>
      <c r="B552" s="116" t="s">
        <v>58</v>
      </c>
      <c r="C552" s="116" t="s">
        <v>59</v>
      </c>
      <c r="D552" s="1"/>
      <c r="E552" s="1"/>
      <c r="F552" s="1"/>
      <c r="G552" s="1"/>
    </row>
    <row r="553" spans="1:7" ht="12.75" customHeight="1">
      <c r="A553" s="117">
        <v>1</v>
      </c>
      <c r="B553" s="111" t="s">
        <v>60</v>
      </c>
      <c r="C553" s="118"/>
      <c r="D553" s="1"/>
      <c r="E553" s="1"/>
      <c r="F553" s="362" t="s">
        <v>91</v>
      </c>
      <c r="G553" s="362"/>
    </row>
    <row r="554" spans="1:7" ht="12.75" customHeight="1">
      <c r="A554" s="117">
        <v>2</v>
      </c>
      <c r="B554" s="117" t="s">
        <v>75</v>
      </c>
      <c r="C554" s="118"/>
      <c r="D554" s="1"/>
      <c r="E554" s="1"/>
      <c r="F554" s="119" t="s">
        <v>61</v>
      </c>
      <c r="G554" s="119">
        <v>365</v>
      </c>
    </row>
    <row r="555" spans="1:7" ht="12.75" customHeight="1">
      <c r="A555" s="117">
        <v>3</v>
      </c>
      <c r="B555" s="117" t="s">
        <v>77</v>
      </c>
      <c r="C555" s="118"/>
      <c r="D555" s="1"/>
      <c r="E555" s="1"/>
      <c r="F555" s="119" t="s">
        <v>62</v>
      </c>
      <c r="G555" s="119">
        <f>2*52</f>
        <v>104</v>
      </c>
    </row>
    <row r="556" spans="1:7" ht="12.75" customHeight="1">
      <c r="A556" s="117">
        <v>4</v>
      </c>
      <c r="B556" s="117" t="s">
        <v>63</v>
      </c>
      <c r="C556" s="118"/>
      <c r="D556" s="1"/>
      <c r="E556" s="1"/>
      <c r="F556" s="119" t="s">
        <v>64</v>
      </c>
      <c r="G556" s="119"/>
    </row>
    <row r="557" spans="1:7" ht="15" customHeight="1">
      <c r="A557" s="120">
        <v>5</v>
      </c>
      <c r="B557" s="121" t="s">
        <v>65</v>
      </c>
      <c r="C557" s="172">
        <f>SUM(C553:C556)</f>
        <v>0</v>
      </c>
      <c r="D557" s="1"/>
      <c r="E557" s="1"/>
      <c r="F557" s="119" t="s">
        <v>66</v>
      </c>
      <c r="G557" s="119"/>
    </row>
    <row r="558" spans="1:7" ht="12.75" customHeight="1">
      <c r="A558" s="1"/>
      <c r="B558" s="1"/>
      <c r="C558" s="1"/>
      <c r="D558" s="1"/>
      <c r="E558" s="1"/>
      <c r="F558" s="119" t="s">
        <v>67</v>
      </c>
      <c r="G558" s="119"/>
    </row>
    <row r="559" spans="1:7" ht="12.75" customHeight="1">
      <c r="A559" s="120">
        <v>6</v>
      </c>
      <c r="B559" s="123" t="s">
        <v>90</v>
      </c>
      <c r="C559" s="120">
        <v>0</v>
      </c>
      <c r="D559" s="358"/>
      <c r="E559" s="363"/>
      <c r="F559" s="124" t="s">
        <v>132</v>
      </c>
      <c r="G559" s="130">
        <f>+G554-G555-G556-G557-G558</f>
        <v>261</v>
      </c>
    </row>
    <row r="560" spans="1:7" ht="12.75" customHeight="1">
      <c r="A560" s="1"/>
      <c r="B560" s="1"/>
      <c r="C560" s="1"/>
      <c r="D560" s="358"/>
      <c r="E560" s="363"/>
      <c r="F560" s="126" t="s">
        <v>68</v>
      </c>
      <c r="G560" s="126"/>
    </row>
    <row r="561" spans="1:7" ht="16.5" thickBot="1">
      <c r="A561" s="127" t="s">
        <v>69</v>
      </c>
      <c r="B561" s="128" t="s">
        <v>70</v>
      </c>
      <c r="C561" s="129" t="e">
        <f>C557/C559</f>
        <v>#DIV/0!</v>
      </c>
      <c r="D561" s="364"/>
      <c r="E561" s="364"/>
      <c r="F561" s="124" t="s">
        <v>130</v>
      </c>
      <c r="G561" s="130">
        <f>SUM(G559*G560)</f>
        <v>0</v>
      </c>
    </row>
    <row r="562" spans="1:7" ht="12.75" customHeight="1">
      <c r="A562" s="131"/>
      <c r="B562" s="1"/>
      <c r="C562" s="1"/>
      <c r="D562" s="1"/>
      <c r="E562" s="1"/>
      <c r="F562" s="1"/>
      <c r="G562" s="1"/>
    </row>
    <row r="563" spans="1:7" ht="12.75" customHeight="1">
      <c r="A563" s="358" t="s">
        <v>71</v>
      </c>
      <c r="B563" s="358"/>
      <c r="C563" s="1"/>
      <c r="D563" s="1"/>
      <c r="E563" s="1"/>
      <c r="F563" s="1"/>
      <c r="G563" s="1"/>
    </row>
    <row r="564" spans="1:7" ht="12.75" customHeight="1">
      <c r="A564" s="1"/>
      <c r="B564" s="1"/>
      <c r="C564" s="1"/>
      <c r="D564" s="1"/>
      <c r="E564" s="1"/>
      <c r="F564" s="1"/>
      <c r="G564" s="1"/>
    </row>
    <row r="565" spans="1:7" ht="12.75" customHeight="1">
      <c r="A565" s="132"/>
      <c r="B565" s="133" t="s">
        <v>58</v>
      </c>
      <c r="C565" s="133" t="s">
        <v>136</v>
      </c>
      <c r="D565" s="8"/>
      <c r="E565" s="8"/>
      <c r="F565" s="366" t="s">
        <v>92</v>
      </c>
      <c r="G565" s="366"/>
    </row>
    <row r="566" spans="1:7" ht="12.75" customHeight="1">
      <c r="A566" s="134">
        <v>1</v>
      </c>
      <c r="B566" s="135" t="s">
        <v>74</v>
      </c>
      <c r="C566" s="136"/>
      <c r="D566" s="8"/>
      <c r="E566" s="8"/>
      <c r="F566" s="137" t="s">
        <v>61</v>
      </c>
      <c r="G566" s="138">
        <v>365</v>
      </c>
    </row>
    <row r="567" spans="1:7" ht="12.75" customHeight="1">
      <c r="A567" s="134">
        <v>2</v>
      </c>
      <c r="B567" s="134" t="s">
        <v>75</v>
      </c>
      <c r="C567" s="139"/>
      <c r="D567" s="8"/>
      <c r="E567" s="8"/>
      <c r="F567" s="137" t="s">
        <v>62</v>
      </c>
      <c r="G567" s="138">
        <v>104</v>
      </c>
    </row>
    <row r="568" spans="1:7" ht="12.75" customHeight="1">
      <c r="A568" s="134">
        <v>3</v>
      </c>
      <c r="B568" s="134" t="s">
        <v>77</v>
      </c>
      <c r="C568" s="136"/>
      <c r="D568" s="8"/>
      <c r="E568" s="8"/>
      <c r="F568" s="137" t="s">
        <v>64</v>
      </c>
      <c r="G568" s="138">
        <v>21</v>
      </c>
    </row>
    <row r="569" spans="1:7" ht="12.75" customHeight="1">
      <c r="A569" s="134">
        <v>4</v>
      </c>
      <c r="B569" s="134" t="s">
        <v>63</v>
      </c>
      <c r="C569" s="136"/>
      <c r="D569" s="8"/>
      <c r="E569" s="8"/>
      <c r="F569" s="137" t="s">
        <v>66</v>
      </c>
      <c r="G569" s="138">
        <v>15</v>
      </c>
    </row>
    <row r="570" spans="1:7" ht="12.75" customHeight="1">
      <c r="A570" s="140">
        <v>5</v>
      </c>
      <c r="B570" s="141" t="s">
        <v>65</v>
      </c>
      <c r="C570" s="142">
        <f>C566+C568+C569</f>
        <v>0</v>
      </c>
      <c r="D570" s="8"/>
      <c r="E570" s="8"/>
      <c r="F570" s="137" t="s">
        <v>67</v>
      </c>
      <c r="G570" s="138">
        <v>5</v>
      </c>
    </row>
    <row r="571" spans="1:7" ht="12.75" customHeight="1">
      <c r="A571" s="143"/>
      <c r="B571" s="143"/>
      <c r="C571" s="144"/>
      <c r="D571" s="8"/>
      <c r="E571" s="8"/>
      <c r="F571" s="145" t="s">
        <v>132</v>
      </c>
      <c r="G571" s="150">
        <f>+G566-G567-G568-G569-G570</f>
        <v>220</v>
      </c>
    </row>
    <row r="572" spans="1:7" ht="12.75" customHeight="1">
      <c r="A572" s="140">
        <v>6</v>
      </c>
      <c r="B572" s="146" t="s">
        <v>131</v>
      </c>
      <c r="C572" s="147">
        <v>0</v>
      </c>
      <c r="D572" s="8"/>
      <c r="E572" s="8"/>
      <c r="F572" s="148" t="s">
        <v>68</v>
      </c>
      <c r="G572" s="149">
        <v>8</v>
      </c>
    </row>
    <row r="573" spans="1:7" ht="12.75" customHeight="1">
      <c r="A573" s="8"/>
      <c r="B573" s="8"/>
      <c r="C573" s="8"/>
      <c r="D573" s="8"/>
      <c r="E573" s="8"/>
      <c r="F573" s="145" t="s">
        <v>130</v>
      </c>
      <c r="G573" s="150">
        <f>SUM(G571*G572)</f>
        <v>1760</v>
      </c>
    </row>
    <row r="574" spans="1:7" ht="18.75">
      <c r="A574" s="151" t="s">
        <v>69</v>
      </c>
      <c r="B574" s="152" t="s">
        <v>78</v>
      </c>
      <c r="C574" s="153"/>
      <c r="D574" s="8"/>
      <c r="E574" s="8"/>
      <c r="F574" s="8"/>
      <c r="G574" s="8"/>
    </row>
    <row r="575" ht="12.75" customHeight="1"/>
    <row r="576" ht="12.75" customHeight="1">
      <c r="B576" s="154" t="s">
        <v>129</v>
      </c>
    </row>
    <row r="577" ht="12.75" customHeight="1">
      <c r="B577" s="154" t="s">
        <v>79</v>
      </c>
    </row>
    <row r="578" ht="13.5" thickBot="1"/>
    <row r="579" spans="1:8" ht="19.5" thickBot="1" thickTop="1">
      <c r="A579" s="160" t="s">
        <v>111</v>
      </c>
      <c r="B579" s="160"/>
      <c r="C579" s="351" t="str">
        <f>'B.1 and B.2 Costs and Revenue'!B25</f>
        <v>Beneficiary 18</v>
      </c>
      <c r="D579" s="352"/>
      <c r="E579" s="352"/>
      <c r="F579" s="352"/>
      <c r="G579" s="353"/>
      <c r="H579" s="173"/>
    </row>
    <row r="580" spans="1:7" ht="18.75" thickTop="1">
      <c r="A580" s="365" t="s">
        <v>56</v>
      </c>
      <c r="B580" s="365"/>
      <c r="C580" s="365"/>
      <c r="D580" s="1"/>
      <c r="E580" s="1"/>
      <c r="F580" s="1"/>
      <c r="G580" s="1"/>
    </row>
    <row r="581" spans="1:7" ht="15.75">
      <c r="A581" s="359" t="s">
        <v>57</v>
      </c>
      <c r="B581" s="359"/>
      <c r="C581" s="359"/>
      <c r="D581" s="1"/>
      <c r="E581" s="1"/>
      <c r="F581" s="1"/>
      <c r="G581" s="1"/>
    </row>
    <row r="582" spans="1:7" ht="12.75" customHeight="1">
      <c r="A582" s="360" t="s">
        <v>209</v>
      </c>
      <c r="B582" s="360"/>
      <c r="C582" s="360"/>
      <c r="D582" s="361"/>
      <c r="E582" s="358"/>
      <c r="F582" s="358"/>
      <c r="G582" s="358"/>
    </row>
    <row r="583" spans="1:7" ht="12.75" customHeight="1">
      <c r="A583" s="360"/>
      <c r="B583" s="360"/>
      <c r="C583" s="360"/>
      <c r="D583" s="361"/>
      <c r="E583" s="358"/>
      <c r="F583" s="358"/>
      <c r="G583" s="358"/>
    </row>
    <row r="584" spans="1:7" ht="12.75" customHeight="1">
      <c r="A584" s="360"/>
      <c r="B584" s="360"/>
      <c r="C584" s="360"/>
      <c r="D584" s="361"/>
      <c r="E584" s="358"/>
      <c r="F584" s="358"/>
      <c r="G584" s="358"/>
    </row>
    <row r="585" spans="1:7" ht="12.75" customHeight="1">
      <c r="A585" s="6"/>
      <c r="B585" s="1"/>
      <c r="C585" s="1"/>
      <c r="D585" s="1"/>
      <c r="E585" s="1"/>
      <c r="F585" s="1"/>
      <c r="G585" s="1"/>
    </row>
    <row r="586" spans="1:7" ht="12.75" customHeight="1">
      <c r="A586" s="115"/>
      <c r="B586" s="116" t="s">
        <v>58</v>
      </c>
      <c r="C586" s="116" t="s">
        <v>59</v>
      </c>
      <c r="D586" s="1"/>
      <c r="E586" s="1"/>
      <c r="F586" s="1"/>
      <c r="G586" s="1"/>
    </row>
    <row r="587" spans="1:7" ht="12.75" customHeight="1">
      <c r="A587" s="117">
        <v>1</v>
      </c>
      <c r="B587" s="111" t="s">
        <v>60</v>
      </c>
      <c r="C587" s="118"/>
      <c r="D587" s="1"/>
      <c r="E587" s="1"/>
      <c r="F587" s="362" t="s">
        <v>91</v>
      </c>
      <c r="G587" s="362"/>
    </row>
    <row r="588" spans="1:7" ht="12.75" customHeight="1">
      <c r="A588" s="117">
        <v>2</v>
      </c>
      <c r="B588" s="117" t="s">
        <v>75</v>
      </c>
      <c r="C588" s="118"/>
      <c r="D588" s="1"/>
      <c r="E588" s="1"/>
      <c r="F588" s="119" t="s">
        <v>61</v>
      </c>
      <c r="G588" s="119">
        <v>365</v>
      </c>
    </row>
    <row r="589" spans="1:7" ht="12.75" customHeight="1">
      <c r="A589" s="117">
        <v>3</v>
      </c>
      <c r="B589" s="117" t="s">
        <v>77</v>
      </c>
      <c r="C589" s="118"/>
      <c r="D589" s="1"/>
      <c r="E589" s="1"/>
      <c r="F589" s="119" t="s">
        <v>62</v>
      </c>
      <c r="G589" s="119">
        <f>2*52</f>
        <v>104</v>
      </c>
    </row>
    <row r="590" spans="1:7" ht="12.75" customHeight="1">
      <c r="A590" s="117">
        <v>4</v>
      </c>
      <c r="B590" s="117" t="s">
        <v>63</v>
      </c>
      <c r="C590" s="118"/>
      <c r="D590" s="1"/>
      <c r="E590" s="1"/>
      <c r="F590" s="119" t="s">
        <v>64</v>
      </c>
      <c r="G590" s="119"/>
    </row>
    <row r="591" spans="1:7" ht="15" customHeight="1">
      <c r="A591" s="120">
        <v>5</v>
      </c>
      <c r="B591" s="121" t="s">
        <v>65</v>
      </c>
      <c r="C591" s="172">
        <f>SUM(C587:C590)</f>
        <v>0</v>
      </c>
      <c r="D591" s="1"/>
      <c r="E591" s="1"/>
      <c r="F591" s="119" t="s">
        <v>66</v>
      </c>
      <c r="G591" s="119"/>
    </row>
    <row r="592" spans="1:7" ht="12.75" customHeight="1">
      <c r="A592" s="1"/>
      <c r="B592" s="1"/>
      <c r="C592" s="1"/>
      <c r="D592" s="1"/>
      <c r="E592" s="1"/>
      <c r="F592" s="119" t="s">
        <v>67</v>
      </c>
      <c r="G592" s="119"/>
    </row>
    <row r="593" spans="1:7" ht="12.75" customHeight="1">
      <c r="A593" s="120">
        <v>6</v>
      </c>
      <c r="B593" s="123" t="s">
        <v>90</v>
      </c>
      <c r="C593" s="120">
        <v>0</v>
      </c>
      <c r="D593" s="358"/>
      <c r="E593" s="363"/>
      <c r="F593" s="124" t="s">
        <v>132</v>
      </c>
      <c r="G593" s="130">
        <f>+G588-G589-G590-G591-G592</f>
        <v>261</v>
      </c>
    </row>
    <row r="594" spans="1:7" ht="12.75" customHeight="1">
      <c r="A594" s="1"/>
      <c r="B594" s="1"/>
      <c r="C594" s="1"/>
      <c r="D594" s="358"/>
      <c r="E594" s="363"/>
      <c r="F594" s="126" t="s">
        <v>68</v>
      </c>
      <c r="G594" s="126"/>
    </row>
    <row r="595" spans="1:7" ht="16.5" thickBot="1">
      <c r="A595" s="127" t="s">
        <v>69</v>
      </c>
      <c r="B595" s="128" t="s">
        <v>70</v>
      </c>
      <c r="C595" s="129" t="e">
        <f>C591/C593</f>
        <v>#DIV/0!</v>
      </c>
      <c r="D595" s="364"/>
      <c r="E595" s="364"/>
      <c r="F595" s="124" t="s">
        <v>130</v>
      </c>
      <c r="G595" s="130">
        <f>SUM(G593*G594)</f>
        <v>0</v>
      </c>
    </row>
    <row r="596" spans="1:7" ht="12.75" customHeight="1">
      <c r="A596" s="131"/>
      <c r="B596" s="1"/>
      <c r="C596" s="1"/>
      <c r="D596" s="1"/>
      <c r="E596" s="1"/>
      <c r="F596" s="1"/>
      <c r="G596" s="1"/>
    </row>
    <row r="597" spans="1:7" ht="12.75" customHeight="1">
      <c r="A597" s="358" t="s">
        <v>71</v>
      </c>
      <c r="B597" s="358"/>
      <c r="C597" s="1"/>
      <c r="D597" s="1"/>
      <c r="E597" s="1"/>
      <c r="F597" s="1"/>
      <c r="G597" s="1"/>
    </row>
    <row r="598" spans="1:7" ht="12.75" customHeight="1">
      <c r="A598" s="1"/>
      <c r="B598" s="1"/>
      <c r="C598" s="1"/>
      <c r="D598" s="1"/>
      <c r="E598" s="1"/>
      <c r="F598" s="1"/>
      <c r="G598" s="1"/>
    </row>
    <row r="599" spans="1:7" ht="12.75" customHeight="1">
      <c r="A599" s="132"/>
      <c r="B599" s="133" t="s">
        <v>58</v>
      </c>
      <c r="C599" s="133" t="s">
        <v>136</v>
      </c>
      <c r="D599" s="8"/>
      <c r="E599" s="8"/>
      <c r="F599" s="366" t="s">
        <v>92</v>
      </c>
      <c r="G599" s="366"/>
    </row>
    <row r="600" spans="1:7" ht="12.75" customHeight="1">
      <c r="A600" s="134">
        <v>1</v>
      </c>
      <c r="B600" s="135" t="s">
        <v>74</v>
      </c>
      <c r="C600" s="136"/>
      <c r="D600" s="8"/>
      <c r="E600" s="8"/>
      <c r="F600" s="137" t="s">
        <v>61</v>
      </c>
      <c r="G600" s="138">
        <v>365</v>
      </c>
    </row>
    <row r="601" spans="1:7" ht="12.75" customHeight="1">
      <c r="A601" s="134">
        <v>2</v>
      </c>
      <c r="B601" s="134" t="s">
        <v>75</v>
      </c>
      <c r="C601" s="139"/>
      <c r="D601" s="8"/>
      <c r="E601" s="8"/>
      <c r="F601" s="137" t="s">
        <v>62</v>
      </c>
      <c r="G601" s="138">
        <v>104</v>
      </c>
    </row>
    <row r="602" spans="1:7" ht="12.75" customHeight="1">
      <c r="A602" s="134">
        <v>3</v>
      </c>
      <c r="B602" s="134" t="s">
        <v>77</v>
      </c>
      <c r="C602" s="136"/>
      <c r="D602" s="8"/>
      <c r="E602" s="8"/>
      <c r="F602" s="137" t="s">
        <v>64</v>
      </c>
      <c r="G602" s="138">
        <v>21</v>
      </c>
    </row>
    <row r="603" spans="1:7" ht="12.75" customHeight="1">
      <c r="A603" s="134">
        <v>4</v>
      </c>
      <c r="B603" s="134" t="s">
        <v>63</v>
      </c>
      <c r="C603" s="136"/>
      <c r="D603" s="8"/>
      <c r="E603" s="8"/>
      <c r="F603" s="137" t="s">
        <v>66</v>
      </c>
      <c r="G603" s="138">
        <v>15</v>
      </c>
    </row>
    <row r="604" spans="1:7" ht="12.75" customHeight="1">
      <c r="A604" s="140">
        <v>5</v>
      </c>
      <c r="B604" s="141" t="s">
        <v>65</v>
      </c>
      <c r="C604" s="142">
        <f>C600+C602+C603</f>
        <v>0</v>
      </c>
      <c r="D604" s="8"/>
      <c r="E604" s="8"/>
      <c r="F604" s="137" t="s">
        <v>67</v>
      </c>
      <c r="G604" s="138">
        <v>5</v>
      </c>
    </row>
    <row r="605" spans="1:7" ht="12.75" customHeight="1">
      <c r="A605" s="143"/>
      <c r="B605" s="143"/>
      <c r="C605" s="144"/>
      <c r="D605" s="8"/>
      <c r="E605" s="8"/>
      <c r="F605" s="145" t="s">
        <v>132</v>
      </c>
      <c r="G605" s="150">
        <f>+G600-G601-G602-G603-G604</f>
        <v>220</v>
      </c>
    </row>
    <row r="606" spans="1:7" ht="12.75" customHeight="1">
      <c r="A606" s="140">
        <v>6</v>
      </c>
      <c r="B606" s="146" t="s">
        <v>131</v>
      </c>
      <c r="C606" s="147">
        <v>0</v>
      </c>
      <c r="D606" s="8"/>
      <c r="E606" s="8"/>
      <c r="F606" s="148" t="s">
        <v>68</v>
      </c>
      <c r="G606" s="149">
        <v>8</v>
      </c>
    </row>
    <row r="607" spans="1:7" ht="12.75" customHeight="1">
      <c r="A607" s="8"/>
      <c r="B607" s="8"/>
      <c r="C607" s="8"/>
      <c r="D607" s="8"/>
      <c r="E607" s="8"/>
      <c r="F607" s="145" t="s">
        <v>130</v>
      </c>
      <c r="G607" s="150">
        <f>SUM(G605*G606)</f>
        <v>1760</v>
      </c>
    </row>
    <row r="608" spans="1:7" ht="18.75">
      <c r="A608" s="151" t="s">
        <v>69</v>
      </c>
      <c r="B608" s="152" t="s">
        <v>78</v>
      </c>
      <c r="C608" s="153"/>
      <c r="D608" s="8"/>
      <c r="E608" s="8"/>
      <c r="F608" s="8"/>
      <c r="G608" s="8"/>
    </row>
    <row r="609" ht="12.75" customHeight="1"/>
    <row r="610" ht="12.75" customHeight="1">
      <c r="B610" s="154" t="s">
        <v>129</v>
      </c>
    </row>
    <row r="611" ht="12.75" customHeight="1">
      <c r="B611" s="154" t="s">
        <v>79</v>
      </c>
    </row>
    <row r="612" ht="13.5" thickBot="1"/>
    <row r="613" spans="1:8" ht="19.5" thickBot="1" thickTop="1">
      <c r="A613" s="160" t="s">
        <v>112</v>
      </c>
      <c r="B613" s="160"/>
      <c r="C613" s="351" t="str">
        <f>'B.1 and B.2 Costs and Revenue'!B26</f>
        <v>Beneficiary 19</v>
      </c>
      <c r="D613" s="352"/>
      <c r="E613" s="352"/>
      <c r="F613" s="352"/>
      <c r="G613" s="353"/>
      <c r="H613" s="173"/>
    </row>
    <row r="614" spans="1:7" ht="18.75" thickTop="1">
      <c r="A614" s="365" t="s">
        <v>56</v>
      </c>
      <c r="B614" s="365"/>
      <c r="C614" s="365"/>
      <c r="D614" s="1"/>
      <c r="E614" s="1"/>
      <c r="F614" s="1"/>
      <c r="G614" s="1"/>
    </row>
    <row r="615" spans="1:7" ht="15.75">
      <c r="A615" s="359" t="s">
        <v>57</v>
      </c>
      <c r="B615" s="359"/>
      <c r="C615" s="359"/>
      <c r="D615" s="1"/>
      <c r="E615" s="1"/>
      <c r="F615" s="1"/>
      <c r="G615" s="1"/>
    </row>
    <row r="616" spans="1:7" ht="12.75" customHeight="1">
      <c r="A616" s="360" t="s">
        <v>209</v>
      </c>
      <c r="B616" s="360"/>
      <c r="C616" s="360"/>
      <c r="D616" s="361"/>
      <c r="E616" s="358"/>
      <c r="F616" s="358"/>
      <c r="G616" s="358"/>
    </row>
    <row r="617" spans="1:7" ht="12.75" customHeight="1">
      <c r="A617" s="360"/>
      <c r="B617" s="360"/>
      <c r="C617" s="360"/>
      <c r="D617" s="361"/>
      <c r="E617" s="358"/>
      <c r="F617" s="358"/>
      <c r="G617" s="358"/>
    </row>
    <row r="618" spans="1:7" ht="12.75" customHeight="1">
      <c r="A618" s="360"/>
      <c r="B618" s="360"/>
      <c r="C618" s="360"/>
      <c r="D618" s="361"/>
      <c r="E618" s="358"/>
      <c r="F618" s="358"/>
      <c r="G618" s="358"/>
    </row>
    <row r="619" spans="1:7" ht="12.75" customHeight="1">
      <c r="A619" s="6"/>
      <c r="B619" s="1"/>
      <c r="C619" s="1"/>
      <c r="D619" s="1"/>
      <c r="E619" s="1"/>
      <c r="F619" s="1"/>
      <c r="G619" s="1"/>
    </row>
    <row r="620" spans="1:7" ht="12.75" customHeight="1">
      <c r="A620" s="115"/>
      <c r="B620" s="116" t="s">
        <v>58</v>
      </c>
      <c r="C620" s="116" t="s">
        <v>59</v>
      </c>
      <c r="D620" s="1"/>
      <c r="E620" s="1"/>
      <c r="F620" s="1"/>
      <c r="G620" s="1"/>
    </row>
    <row r="621" spans="1:7" ht="12.75" customHeight="1">
      <c r="A621" s="117">
        <v>1</v>
      </c>
      <c r="B621" s="111" t="s">
        <v>60</v>
      </c>
      <c r="C621" s="118"/>
      <c r="D621" s="1"/>
      <c r="E621" s="1"/>
      <c r="F621" s="362" t="s">
        <v>91</v>
      </c>
      <c r="G621" s="362"/>
    </row>
    <row r="622" spans="1:7" ht="12.75" customHeight="1">
      <c r="A622" s="117">
        <v>2</v>
      </c>
      <c r="B622" s="117" t="s">
        <v>75</v>
      </c>
      <c r="C622" s="118"/>
      <c r="D622" s="1"/>
      <c r="E622" s="1"/>
      <c r="F622" s="119" t="s">
        <v>61</v>
      </c>
      <c r="G622" s="119">
        <v>365</v>
      </c>
    </row>
    <row r="623" spans="1:7" ht="12.75" customHeight="1">
      <c r="A623" s="117">
        <v>3</v>
      </c>
      <c r="B623" s="117" t="s">
        <v>77</v>
      </c>
      <c r="C623" s="118"/>
      <c r="D623" s="1"/>
      <c r="E623" s="1"/>
      <c r="F623" s="119" t="s">
        <v>62</v>
      </c>
      <c r="G623" s="119">
        <f>2*52</f>
        <v>104</v>
      </c>
    </row>
    <row r="624" spans="1:7" ht="12.75" customHeight="1">
      <c r="A624" s="117">
        <v>4</v>
      </c>
      <c r="B624" s="117" t="s">
        <v>63</v>
      </c>
      <c r="C624" s="118"/>
      <c r="D624" s="1"/>
      <c r="E624" s="1"/>
      <c r="F624" s="119" t="s">
        <v>64</v>
      </c>
      <c r="G624" s="119"/>
    </row>
    <row r="625" spans="1:7" ht="15" customHeight="1">
      <c r="A625" s="120">
        <v>5</v>
      </c>
      <c r="B625" s="121" t="s">
        <v>65</v>
      </c>
      <c r="C625" s="172">
        <f>SUM(C621:C624)</f>
        <v>0</v>
      </c>
      <c r="D625" s="1"/>
      <c r="E625" s="1"/>
      <c r="F625" s="119" t="s">
        <v>66</v>
      </c>
      <c r="G625" s="119"/>
    </row>
    <row r="626" spans="1:7" ht="12.75" customHeight="1">
      <c r="A626" s="1"/>
      <c r="B626" s="1"/>
      <c r="C626" s="1"/>
      <c r="D626" s="1"/>
      <c r="E626" s="1"/>
      <c r="F626" s="119" t="s">
        <v>67</v>
      </c>
      <c r="G626" s="119"/>
    </row>
    <row r="627" spans="1:7" ht="12.75" customHeight="1">
      <c r="A627" s="120">
        <v>6</v>
      </c>
      <c r="B627" s="123" t="s">
        <v>90</v>
      </c>
      <c r="C627" s="120">
        <v>0</v>
      </c>
      <c r="D627" s="358"/>
      <c r="E627" s="363"/>
      <c r="F627" s="124" t="s">
        <v>132</v>
      </c>
      <c r="G627" s="130">
        <f>+G622-G623-G624-G625-G626</f>
        <v>261</v>
      </c>
    </row>
    <row r="628" spans="1:7" ht="12.75" customHeight="1">
      <c r="A628" s="1"/>
      <c r="B628" s="1"/>
      <c r="C628" s="1"/>
      <c r="D628" s="358"/>
      <c r="E628" s="363"/>
      <c r="F628" s="126" t="s">
        <v>68</v>
      </c>
      <c r="G628" s="126"/>
    </row>
    <row r="629" spans="1:7" ht="16.5" thickBot="1">
      <c r="A629" s="127" t="s">
        <v>69</v>
      </c>
      <c r="B629" s="128" t="s">
        <v>70</v>
      </c>
      <c r="C629" s="129" t="e">
        <f>C625/C627</f>
        <v>#DIV/0!</v>
      </c>
      <c r="D629" s="364"/>
      <c r="E629" s="364"/>
      <c r="F629" s="124" t="s">
        <v>130</v>
      </c>
      <c r="G629" s="130">
        <f>SUM(G627*G628)</f>
        <v>0</v>
      </c>
    </row>
    <row r="630" spans="1:7" ht="12.75" customHeight="1">
      <c r="A630" s="131"/>
      <c r="B630" s="1"/>
      <c r="C630" s="1"/>
      <c r="D630" s="1"/>
      <c r="E630" s="1"/>
      <c r="F630" s="1"/>
      <c r="G630" s="1"/>
    </row>
    <row r="631" spans="1:7" ht="12.75" customHeight="1">
      <c r="A631" s="358" t="s">
        <v>71</v>
      </c>
      <c r="B631" s="358"/>
      <c r="C631" s="1"/>
      <c r="D631" s="1"/>
      <c r="E631" s="1"/>
      <c r="F631" s="1"/>
      <c r="G631" s="1"/>
    </row>
    <row r="632" spans="1:7" ht="12.75" customHeight="1">
      <c r="A632" s="1"/>
      <c r="B632" s="1"/>
      <c r="C632" s="1"/>
      <c r="D632" s="1"/>
      <c r="E632" s="1"/>
      <c r="F632" s="1"/>
      <c r="G632" s="1"/>
    </row>
    <row r="633" spans="1:7" ht="12.75" customHeight="1">
      <c r="A633" s="132"/>
      <c r="B633" s="133" t="s">
        <v>58</v>
      </c>
      <c r="C633" s="133" t="s">
        <v>136</v>
      </c>
      <c r="D633" s="8"/>
      <c r="E633" s="8"/>
      <c r="F633" s="366" t="s">
        <v>92</v>
      </c>
      <c r="G633" s="366"/>
    </row>
    <row r="634" spans="1:7" ht="12.75" customHeight="1">
      <c r="A634" s="134">
        <v>1</v>
      </c>
      <c r="B634" s="135" t="s">
        <v>74</v>
      </c>
      <c r="C634" s="136"/>
      <c r="D634" s="8"/>
      <c r="E634" s="8"/>
      <c r="F634" s="137" t="s">
        <v>61</v>
      </c>
      <c r="G634" s="138">
        <v>365</v>
      </c>
    </row>
    <row r="635" spans="1:7" ht="12.75" customHeight="1">
      <c r="A635" s="134">
        <v>2</v>
      </c>
      <c r="B635" s="134" t="s">
        <v>75</v>
      </c>
      <c r="C635" s="139"/>
      <c r="D635" s="8"/>
      <c r="E635" s="8"/>
      <c r="F635" s="137" t="s">
        <v>62</v>
      </c>
      <c r="G635" s="138">
        <v>104</v>
      </c>
    </row>
    <row r="636" spans="1:7" ht="12.75" customHeight="1">
      <c r="A636" s="134">
        <v>3</v>
      </c>
      <c r="B636" s="134" t="s">
        <v>77</v>
      </c>
      <c r="C636" s="136"/>
      <c r="D636" s="8"/>
      <c r="E636" s="8"/>
      <c r="F636" s="137" t="s">
        <v>64</v>
      </c>
      <c r="G636" s="138">
        <v>21</v>
      </c>
    </row>
    <row r="637" spans="1:7" ht="12.75" customHeight="1">
      <c r="A637" s="134">
        <v>4</v>
      </c>
      <c r="B637" s="134" t="s">
        <v>63</v>
      </c>
      <c r="C637" s="136"/>
      <c r="D637" s="8"/>
      <c r="E637" s="8"/>
      <c r="F637" s="137" t="s">
        <v>66</v>
      </c>
      <c r="G637" s="138">
        <v>15</v>
      </c>
    </row>
    <row r="638" spans="1:7" ht="12.75" customHeight="1">
      <c r="A638" s="140">
        <v>5</v>
      </c>
      <c r="B638" s="141" t="s">
        <v>65</v>
      </c>
      <c r="C638" s="142">
        <f>C634+C636+C637</f>
        <v>0</v>
      </c>
      <c r="D638" s="8"/>
      <c r="E638" s="8"/>
      <c r="F638" s="137" t="s">
        <v>67</v>
      </c>
      <c r="G638" s="138">
        <v>5</v>
      </c>
    </row>
    <row r="639" spans="1:7" ht="12.75" customHeight="1">
      <c r="A639" s="143"/>
      <c r="B639" s="143"/>
      <c r="C639" s="144"/>
      <c r="D639" s="8"/>
      <c r="E639" s="8"/>
      <c r="F639" s="145" t="s">
        <v>132</v>
      </c>
      <c r="G639" s="150">
        <f>+G634-G635-G636-G637-G638</f>
        <v>220</v>
      </c>
    </row>
    <row r="640" spans="1:7" ht="12.75" customHeight="1">
      <c r="A640" s="140">
        <v>6</v>
      </c>
      <c r="B640" s="146" t="s">
        <v>131</v>
      </c>
      <c r="C640" s="147">
        <v>0</v>
      </c>
      <c r="D640" s="8"/>
      <c r="E640" s="8"/>
      <c r="F640" s="148" t="s">
        <v>68</v>
      </c>
      <c r="G640" s="149">
        <v>8</v>
      </c>
    </row>
    <row r="641" spans="1:7" ht="12.75" customHeight="1">
      <c r="A641" s="8"/>
      <c r="B641" s="8"/>
      <c r="C641" s="8"/>
      <c r="D641" s="8"/>
      <c r="E641" s="8"/>
      <c r="F641" s="145" t="s">
        <v>130</v>
      </c>
      <c r="G641" s="150">
        <f>SUM(G639*G640)</f>
        <v>1760</v>
      </c>
    </row>
    <row r="642" spans="1:7" ht="18.75">
      <c r="A642" s="151" t="s">
        <v>69</v>
      </c>
      <c r="B642" s="152" t="s">
        <v>78</v>
      </c>
      <c r="C642" s="153"/>
      <c r="D642" s="8"/>
      <c r="E642" s="8"/>
      <c r="F642" s="8"/>
      <c r="G642" s="8"/>
    </row>
    <row r="643" ht="12.75" customHeight="1"/>
    <row r="644" ht="12.75" customHeight="1">
      <c r="B644" s="154" t="s">
        <v>129</v>
      </c>
    </row>
    <row r="645" ht="12.75" customHeight="1">
      <c r="B645" s="154" t="s">
        <v>79</v>
      </c>
    </row>
    <row r="646" ht="13.5" thickBot="1"/>
    <row r="647" spans="1:8" ht="19.5" thickBot="1" thickTop="1">
      <c r="A647" s="160" t="s">
        <v>113</v>
      </c>
      <c r="B647" s="160"/>
      <c r="C647" s="351" t="str">
        <f>'B.1 and B.2 Costs and Revenue'!B27</f>
        <v>Beneficiary 20</v>
      </c>
      <c r="D647" s="352"/>
      <c r="E647" s="352"/>
      <c r="F647" s="352"/>
      <c r="G647" s="353"/>
      <c r="H647" s="173"/>
    </row>
    <row r="648" spans="1:7" ht="18.75" thickTop="1">
      <c r="A648" s="365" t="s">
        <v>56</v>
      </c>
      <c r="B648" s="365"/>
      <c r="C648" s="365"/>
      <c r="D648" s="1"/>
      <c r="E648" s="1"/>
      <c r="F648" s="1"/>
      <c r="G648" s="1"/>
    </row>
    <row r="649" spans="1:7" ht="15.75">
      <c r="A649" s="359" t="s">
        <v>57</v>
      </c>
      <c r="B649" s="359"/>
      <c r="C649" s="359"/>
      <c r="D649" s="1"/>
      <c r="E649" s="1"/>
      <c r="F649" s="1"/>
      <c r="G649" s="1"/>
    </row>
    <row r="650" spans="1:7" ht="12.75" customHeight="1">
      <c r="A650" s="360" t="s">
        <v>209</v>
      </c>
      <c r="B650" s="360"/>
      <c r="C650" s="360"/>
      <c r="D650" s="361"/>
      <c r="E650" s="358"/>
      <c r="F650" s="358"/>
      <c r="G650" s="358"/>
    </row>
    <row r="651" spans="1:7" ht="12.75" customHeight="1">
      <c r="A651" s="360"/>
      <c r="B651" s="360"/>
      <c r="C651" s="360"/>
      <c r="D651" s="361"/>
      <c r="E651" s="358"/>
      <c r="F651" s="358"/>
      <c r="G651" s="358"/>
    </row>
    <row r="652" spans="1:7" ht="12.75" customHeight="1">
      <c r="A652" s="360"/>
      <c r="B652" s="360"/>
      <c r="C652" s="360"/>
      <c r="D652" s="361"/>
      <c r="E652" s="358"/>
      <c r="F652" s="358"/>
      <c r="G652" s="358"/>
    </row>
    <row r="653" spans="1:7" ht="12.75" customHeight="1">
      <c r="A653" s="6"/>
      <c r="B653" s="1"/>
      <c r="C653" s="1"/>
      <c r="D653" s="1"/>
      <c r="E653" s="1"/>
      <c r="F653" s="1"/>
      <c r="G653" s="1"/>
    </row>
    <row r="654" spans="1:7" ht="12.75" customHeight="1">
      <c r="A654" s="115"/>
      <c r="B654" s="116" t="s">
        <v>58</v>
      </c>
      <c r="C654" s="116" t="s">
        <v>59</v>
      </c>
      <c r="D654" s="1"/>
      <c r="E654" s="1"/>
      <c r="F654" s="1"/>
      <c r="G654" s="1"/>
    </row>
    <row r="655" spans="1:7" ht="12.75" customHeight="1">
      <c r="A655" s="117">
        <v>1</v>
      </c>
      <c r="B655" s="111" t="s">
        <v>60</v>
      </c>
      <c r="C655" s="118"/>
      <c r="D655" s="1"/>
      <c r="E655" s="1"/>
      <c r="F655" s="362" t="s">
        <v>91</v>
      </c>
      <c r="G655" s="362"/>
    </row>
    <row r="656" spans="1:7" ht="12.75" customHeight="1">
      <c r="A656" s="117">
        <v>2</v>
      </c>
      <c r="B656" s="117" t="s">
        <v>75</v>
      </c>
      <c r="C656" s="118"/>
      <c r="D656" s="1"/>
      <c r="E656" s="1"/>
      <c r="F656" s="119" t="s">
        <v>61</v>
      </c>
      <c r="G656" s="119">
        <v>365</v>
      </c>
    </row>
    <row r="657" spans="1:7" ht="12.75" customHeight="1">
      <c r="A657" s="117">
        <v>3</v>
      </c>
      <c r="B657" s="117" t="s">
        <v>77</v>
      </c>
      <c r="C657" s="118"/>
      <c r="D657" s="1"/>
      <c r="E657" s="1"/>
      <c r="F657" s="119" t="s">
        <v>62</v>
      </c>
      <c r="G657" s="119">
        <f>2*52</f>
        <v>104</v>
      </c>
    </row>
    <row r="658" spans="1:7" ht="12.75" customHeight="1">
      <c r="A658" s="117">
        <v>4</v>
      </c>
      <c r="B658" s="117" t="s">
        <v>63</v>
      </c>
      <c r="C658" s="118"/>
      <c r="D658" s="1"/>
      <c r="E658" s="1"/>
      <c r="F658" s="119" t="s">
        <v>64</v>
      </c>
      <c r="G658" s="119"/>
    </row>
    <row r="659" spans="1:7" ht="15" customHeight="1">
      <c r="A659" s="120">
        <v>5</v>
      </c>
      <c r="B659" s="121" t="s">
        <v>65</v>
      </c>
      <c r="C659" s="172">
        <f>SUM(C655:C658)</f>
        <v>0</v>
      </c>
      <c r="D659" s="1"/>
      <c r="E659" s="1"/>
      <c r="F659" s="119" t="s">
        <v>66</v>
      </c>
      <c r="G659" s="119"/>
    </row>
    <row r="660" spans="1:7" ht="12.75" customHeight="1">
      <c r="A660" s="1"/>
      <c r="B660" s="1"/>
      <c r="C660" s="1"/>
      <c r="D660" s="1"/>
      <c r="E660" s="1"/>
      <c r="F660" s="119" t="s">
        <v>67</v>
      </c>
      <c r="G660" s="119"/>
    </row>
    <row r="661" spans="1:7" ht="12.75" customHeight="1">
      <c r="A661" s="120">
        <v>6</v>
      </c>
      <c r="B661" s="123" t="s">
        <v>90</v>
      </c>
      <c r="C661" s="120">
        <v>0</v>
      </c>
      <c r="D661" s="358"/>
      <c r="E661" s="363"/>
      <c r="F661" s="124" t="s">
        <v>132</v>
      </c>
      <c r="G661" s="130">
        <f>+G656-G657-G658-G659-G660</f>
        <v>261</v>
      </c>
    </row>
    <row r="662" spans="1:7" ht="12.75" customHeight="1">
      <c r="A662" s="1"/>
      <c r="B662" s="1"/>
      <c r="C662" s="1"/>
      <c r="D662" s="358"/>
      <c r="E662" s="363"/>
      <c r="F662" s="126" t="s">
        <v>68</v>
      </c>
      <c r="G662" s="126"/>
    </row>
    <row r="663" spans="1:7" ht="16.5" thickBot="1">
      <c r="A663" s="127" t="s">
        <v>69</v>
      </c>
      <c r="B663" s="128" t="s">
        <v>70</v>
      </c>
      <c r="C663" s="129" t="e">
        <f>C659/C661</f>
        <v>#DIV/0!</v>
      </c>
      <c r="D663" s="364"/>
      <c r="E663" s="364"/>
      <c r="F663" s="124" t="s">
        <v>130</v>
      </c>
      <c r="G663" s="130">
        <f>SUM(G661*G662)</f>
        <v>0</v>
      </c>
    </row>
    <row r="664" spans="1:7" ht="12.75" customHeight="1">
      <c r="A664" s="131"/>
      <c r="B664" s="1"/>
      <c r="C664" s="1"/>
      <c r="D664" s="1"/>
      <c r="E664" s="1"/>
      <c r="F664" s="1"/>
      <c r="G664" s="1"/>
    </row>
    <row r="665" spans="1:7" ht="12.75" customHeight="1">
      <c r="A665" s="358" t="s">
        <v>71</v>
      </c>
      <c r="B665" s="358"/>
      <c r="C665" s="1"/>
      <c r="D665" s="1"/>
      <c r="E665" s="1"/>
      <c r="F665" s="1"/>
      <c r="G665" s="1"/>
    </row>
    <row r="666" spans="1:7" ht="12.75" customHeight="1">
      <c r="A666" s="1"/>
      <c r="B666" s="1"/>
      <c r="C666" s="1"/>
      <c r="D666" s="1"/>
      <c r="E666" s="1"/>
      <c r="F666" s="1"/>
      <c r="G666" s="1"/>
    </row>
    <row r="667" spans="1:7" ht="12.75" customHeight="1">
      <c r="A667" s="132"/>
      <c r="B667" s="133" t="s">
        <v>58</v>
      </c>
      <c r="C667" s="133" t="s">
        <v>136</v>
      </c>
      <c r="D667" s="8"/>
      <c r="E667" s="8"/>
      <c r="F667" s="366" t="s">
        <v>92</v>
      </c>
      <c r="G667" s="366"/>
    </row>
    <row r="668" spans="1:7" ht="12.75" customHeight="1">
      <c r="A668" s="134">
        <v>1</v>
      </c>
      <c r="B668" s="135" t="s">
        <v>74</v>
      </c>
      <c r="C668" s="136"/>
      <c r="D668" s="8"/>
      <c r="E668" s="8"/>
      <c r="F668" s="137" t="s">
        <v>61</v>
      </c>
      <c r="G668" s="138">
        <v>365</v>
      </c>
    </row>
    <row r="669" spans="1:7" ht="12.75" customHeight="1">
      <c r="A669" s="134">
        <v>2</v>
      </c>
      <c r="B669" s="134" t="s">
        <v>75</v>
      </c>
      <c r="C669" s="139"/>
      <c r="D669" s="8"/>
      <c r="E669" s="8"/>
      <c r="F669" s="137" t="s">
        <v>62</v>
      </c>
      <c r="G669" s="138">
        <v>104</v>
      </c>
    </row>
    <row r="670" spans="1:7" ht="12.75" customHeight="1">
      <c r="A670" s="134">
        <v>3</v>
      </c>
      <c r="B670" s="134" t="s">
        <v>77</v>
      </c>
      <c r="C670" s="136"/>
      <c r="D670" s="8"/>
      <c r="E670" s="8"/>
      <c r="F670" s="137" t="s">
        <v>64</v>
      </c>
      <c r="G670" s="138">
        <v>21</v>
      </c>
    </row>
    <row r="671" spans="1:7" ht="12.75" customHeight="1">
      <c r="A671" s="134">
        <v>4</v>
      </c>
      <c r="B671" s="134" t="s">
        <v>63</v>
      </c>
      <c r="C671" s="136"/>
      <c r="D671" s="8"/>
      <c r="E671" s="8"/>
      <c r="F671" s="137" t="s">
        <v>66</v>
      </c>
      <c r="G671" s="138">
        <v>15</v>
      </c>
    </row>
    <row r="672" spans="1:7" ht="12.75" customHeight="1">
      <c r="A672" s="140">
        <v>5</v>
      </c>
      <c r="B672" s="141" t="s">
        <v>65</v>
      </c>
      <c r="C672" s="142">
        <f>C668+C670+C671</f>
        <v>0</v>
      </c>
      <c r="D672" s="8"/>
      <c r="E672" s="8"/>
      <c r="F672" s="137" t="s">
        <v>67</v>
      </c>
      <c r="G672" s="138">
        <v>5</v>
      </c>
    </row>
    <row r="673" spans="1:7" ht="12.75" customHeight="1">
      <c r="A673" s="143"/>
      <c r="B673" s="143"/>
      <c r="C673" s="144"/>
      <c r="D673" s="8"/>
      <c r="E673" s="8"/>
      <c r="F673" s="145" t="s">
        <v>132</v>
      </c>
      <c r="G673" s="150">
        <f>+G668-G669-G670-G671-G672</f>
        <v>220</v>
      </c>
    </row>
    <row r="674" spans="1:7" ht="12.75" customHeight="1">
      <c r="A674" s="140">
        <v>6</v>
      </c>
      <c r="B674" s="146" t="s">
        <v>131</v>
      </c>
      <c r="C674" s="147">
        <v>0</v>
      </c>
      <c r="D674" s="8"/>
      <c r="E674" s="8"/>
      <c r="F674" s="148" t="s">
        <v>68</v>
      </c>
      <c r="G674" s="149">
        <v>8</v>
      </c>
    </row>
    <row r="675" spans="1:7" ht="12.75" customHeight="1">
      <c r="A675" s="8"/>
      <c r="B675" s="8"/>
      <c r="C675" s="8"/>
      <c r="D675" s="8"/>
      <c r="E675" s="8"/>
      <c r="F675" s="145" t="s">
        <v>130</v>
      </c>
      <c r="G675" s="150">
        <f>SUM(G673*G674)</f>
        <v>1760</v>
      </c>
    </row>
    <row r="676" spans="1:7" ht="18.75">
      <c r="A676" s="151" t="s">
        <v>69</v>
      </c>
      <c r="B676" s="152" t="s">
        <v>78</v>
      </c>
      <c r="C676" s="153"/>
      <c r="D676" s="8"/>
      <c r="E676" s="8"/>
      <c r="F676" s="8"/>
      <c r="G676" s="8"/>
    </row>
    <row r="677" ht="12.75" customHeight="1"/>
    <row r="678" ht="12.75" customHeight="1">
      <c r="B678" s="154" t="s">
        <v>129</v>
      </c>
    </row>
    <row r="679" ht="12.75" customHeight="1">
      <c r="B679" s="154" t="s">
        <v>79</v>
      </c>
    </row>
  </sheetData>
  <sheetProtection/>
  <mergeCells count="240">
    <mergeCell ref="D650:D652"/>
    <mergeCell ref="E650:E652"/>
    <mergeCell ref="A597:B597"/>
    <mergeCell ref="F599:G599"/>
    <mergeCell ref="A649:C649"/>
    <mergeCell ref="A650:C652"/>
    <mergeCell ref="E616:E618"/>
    <mergeCell ref="F616:F618"/>
    <mergeCell ref="F621:G621"/>
    <mergeCell ref="D627:E629"/>
    <mergeCell ref="A547:C547"/>
    <mergeCell ref="A548:C550"/>
    <mergeCell ref="D548:D550"/>
    <mergeCell ref="E548:E550"/>
    <mergeCell ref="A665:B665"/>
    <mergeCell ref="F667:G667"/>
    <mergeCell ref="F650:F652"/>
    <mergeCell ref="G650:G652"/>
    <mergeCell ref="F655:G655"/>
    <mergeCell ref="D661:E663"/>
    <mergeCell ref="A513:C513"/>
    <mergeCell ref="A514:C516"/>
    <mergeCell ref="D514:D516"/>
    <mergeCell ref="E514:E516"/>
    <mergeCell ref="F548:F550"/>
    <mergeCell ref="G548:G550"/>
    <mergeCell ref="A529:B529"/>
    <mergeCell ref="F531:G531"/>
    <mergeCell ref="F519:G519"/>
    <mergeCell ref="D525:E527"/>
    <mergeCell ref="C409:G409"/>
    <mergeCell ref="G446:G448"/>
    <mergeCell ref="A444:C444"/>
    <mergeCell ref="F485:G485"/>
    <mergeCell ref="D491:E493"/>
    <mergeCell ref="A446:C448"/>
    <mergeCell ref="D446:D448"/>
    <mergeCell ref="E446:E448"/>
    <mergeCell ref="F446:F448"/>
    <mergeCell ref="F451:G451"/>
    <mergeCell ref="A343:C343"/>
    <mergeCell ref="A445:C445"/>
    <mergeCell ref="D389:E391"/>
    <mergeCell ref="E412:E414"/>
    <mergeCell ref="F412:F414"/>
    <mergeCell ref="F417:G417"/>
    <mergeCell ref="A393:B393"/>
    <mergeCell ref="G412:G414"/>
    <mergeCell ref="C443:G443"/>
    <mergeCell ref="F395:G395"/>
    <mergeCell ref="F378:F380"/>
    <mergeCell ref="F361:G361"/>
    <mergeCell ref="G378:G380"/>
    <mergeCell ref="F383:G383"/>
    <mergeCell ref="A377:C377"/>
    <mergeCell ref="A378:C380"/>
    <mergeCell ref="D378:D380"/>
    <mergeCell ref="E378:E380"/>
    <mergeCell ref="A274:C274"/>
    <mergeCell ref="A257:B257"/>
    <mergeCell ref="A241:C241"/>
    <mergeCell ref="E310:E312"/>
    <mergeCell ref="F310:F312"/>
    <mergeCell ref="F293:G293"/>
    <mergeCell ref="C307:G307"/>
    <mergeCell ref="A309:C309"/>
    <mergeCell ref="A310:C312"/>
    <mergeCell ref="D310:D312"/>
    <mergeCell ref="A121:B121"/>
    <mergeCell ref="D185:E187"/>
    <mergeCell ref="A189:B189"/>
    <mergeCell ref="A174:C176"/>
    <mergeCell ref="D174:D176"/>
    <mergeCell ref="E174:E176"/>
    <mergeCell ref="C171:G171"/>
    <mergeCell ref="G174:G176"/>
    <mergeCell ref="F179:G179"/>
    <mergeCell ref="F174:F176"/>
    <mergeCell ref="D48:E50"/>
    <mergeCell ref="F157:G157"/>
    <mergeCell ref="A87:B87"/>
    <mergeCell ref="F89:G89"/>
    <mergeCell ref="C103:G103"/>
    <mergeCell ref="D106:D108"/>
    <mergeCell ref="E106:E108"/>
    <mergeCell ref="F106:F108"/>
    <mergeCell ref="G106:G108"/>
    <mergeCell ref="A106:C108"/>
    <mergeCell ref="A37:C39"/>
    <mergeCell ref="F21:G21"/>
    <mergeCell ref="A35:C35"/>
    <mergeCell ref="C34:G34"/>
    <mergeCell ref="A36:C36"/>
    <mergeCell ref="D37:D39"/>
    <mergeCell ref="C1:G1"/>
    <mergeCell ref="C69:G69"/>
    <mergeCell ref="E4:E6"/>
    <mergeCell ref="F4:F6"/>
    <mergeCell ref="A2:C2"/>
    <mergeCell ref="A3:C3"/>
    <mergeCell ref="A4:C6"/>
    <mergeCell ref="D4:D6"/>
    <mergeCell ref="G4:G6"/>
    <mergeCell ref="F9:G9"/>
    <mergeCell ref="G72:G74"/>
    <mergeCell ref="A70:C70"/>
    <mergeCell ref="A71:C71"/>
    <mergeCell ref="D15:E17"/>
    <mergeCell ref="A19:B19"/>
    <mergeCell ref="G37:G39"/>
    <mergeCell ref="F42:G42"/>
    <mergeCell ref="E37:E39"/>
    <mergeCell ref="F37:F39"/>
    <mergeCell ref="A52:B52"/>
    <mergeCell ref="F123:G123"/>
    <mergeCell ref="F54:G54"/>
    <mergeCell ref="A72:C74"/>
    <mergeCell ref="D72:D74"/>
    <mergeCell ref="A105:C105"/>
    <mergeCell ref="A104:C104"/>
    <mergeCell ref="E72:E74"/>
    <mergeCell ref="F77:G77"/>
    <mergeCell ref="D83:E85"/>
    <mergeCell ref="F72:F74"/>
    <mergeCell ref="F140:F142"/>
    <mergeCell ref="G140:G142"/>
    <mergeCell ref="F111:G111"/>
    <mergeCell ref="D117:E119"/>
    <mergeCell ref="F208:F210"/>
    <mergeCell ref="G208:G210"/>
    <mergeCell ref="C137:G137"/>
    <mergeCell ref="A138:C138"/>
    <mergeCell ref="F191:G191"/>
    <mergeCell ref="C205:G205"/>
    <mergeCell ref="A139:C139"/>
    <mergeCell ref="A140:C142"/>
    <mergeCell ref="D140:D142"/>
    <mergeCell ref="E140:E142"/>
    <mergeCell ref="A206:C206"/>
    <mergeCell ref="A173:C173"/>
    <mergeCell ref="D151:E153"/>
    <mergeCell ref="A155:B155"/>
    <mergeCell ref="A172:C172"/>
    <mergeCell ref="F145:G145"/>
    <mergeCell ref="D287:E289"/>
    <mergeCell ref="A291:B291"/>
    <mergeCell ref="G310:G312"/>
    <mergeCell ref="A223:B223"/>
    <mergeCell ref="F225:G225"/>
    <mergeCell ref="C239:G239"/>
    <mergeCell ref="A240:C240"/>
    <mergeCell ref="E276:E278"/>
    <mergeCell ref="F276:F278"/>
    <mergeCell ref="G276:G278"/>
    <mergeCell ref="A275:C275"/>
    <mergeCell ref="F247:G247"/>
    <mergeCell ref="D253:E255"/>
    <mergeCell ref="A207:C207"/>
    <mergeCell ref="A208:C210"/>
    <mergeCell ref="D208:D210"/>
    <mergeCell ref="F213:G213"/>
    <mergeCell ref="D219:E221"/>
    <mergeCell ref="E208:E210"/>
    <mergeCell ref="C273:G273"/>
    <mergeCell ref="A242:C244"/>
    <mergeCell ref="D242:D244"/>
    <mergeCell ref="E242:E244"/>
    <mergeCell ref="F315:G315"/>
    <mergeCell ref="F242:F244"/>
    <mergeCell ref="G242:G244"/>
    <mergeCell ref="F259:G259"/>
    <mergeCell ref="A276:C278"/>
    <mergeCell ref="D276:D278"/>
    <mergeCell ref="F281:G281"/>
    <mergeCell ref="D321:E323"/>
    <mergeCell ref="A325:B325"/>
    <mergeCell ref="F327:G327"/>
    <mergeCell ref="A342:C342"/>
    <mergeCell ref="C341:G341"/>
    <mergeCell ref="A308:C308"/>
    <mergeCell ref="A344:C346"/>
    <mergeCell ref="C375:G375"/>
    <mergeCell ref="A376:C376"/>
    <mergeCell ref="F349:G349"/>
    <mergeCell ref="D355:E357"/>
    <mergeCell ref="D344:D346"/>
    <mergeCell ref="E344:E346"/>
    <mergeCell ref="G344:G346"/>
    <mergeCell ref="A359:B359"/>
    <mergeCell ref="F344:F346"/>
    <mergeCell ref="A410:C410"/>
    <mergeCell ref="A411:C411"/>
    <mergeCell ref="A412:C414"/>
    <mergeCell ref="D412:D414"/>
    <mergeCell ref="D423:E425"/>
    <mergeCell ref="A427:B427"/>
    <mergeCell ref="F429:G429"/>
    <mergeCell ref="A461:B461"/>
    <mergeCell ref="F463:G463"/>
    <mergeCell ref="C477:G477"/>
    <mergeCell ref="A478:C478"/>
    <mergeCell ref="A495:B495"/>
    <mergeCell ref="D457:E459"/>
    <mergeCell ref="F497:G497"/>
    <mergeCell ref="A479:C479"/>
    <mergeCell ref="A480:C482"/>
    <mergeCell ref="D480:D482"/>
    <mergeCell ref="E480:E482"/>
    <mergeCell ref="F480:F482"/>
    <mergeCell ref="G480:G482"/>
    <mergeCell ref="A563:B563"/>
    <mergeCell ref="F565:G565"/>
    <mergeCell ref="C579:G579"/>
    <mergeCell ref="A580:C580"/>
    <mergeCell ref="F514:F516"/>
    <mergeCell ref="G514:G516"/>
    <mergeCell ref="F553:G553"/>
    <mergeCell ref="D559:E561"/>
    <mergeCell ref="C545:G545"/>
    <mergeCell ref="A546:C546"/>
    <mergeCell ref="C511:G511"/>
    <mergeCell ref="A512:C512"/>
    <mergeCell ref="C647:G647"/>
    <mergeCell ref="A648:C648"/>
    <mergeCell ref="C613:G613"/>
    <mergeCell ref="A614:C614"/>
    <mergeCell ref="A631:B631"/>
    <mergeCell ref="F633:G633"/>
    <mergeCell ref="A616:C618"/>
    <mergeCell ref="D616:D618"/>
    <mergeCell ref="G616:G618"/>
    <mergeCell ref="A615:C615"/>
    <mergeCell ref="A581:C581"/>
    <mergeCell ref="A582:C584"/>
    <mergeCell ref="D582:D584"/>
    <mergeCell ref="E582:E584"/>
    <mergeCell ref="F587:G587"/>
    <mergeCell ref="D593:E595"/>
    <mergeCell ref="F582:F584"/>
    <mergeCell ref="G582:G584"/>
  </mergeCells>
  <printOptions/>
  <pageMargins left="0.7480314960629921" right="0.7480314960629921" top="0.984251968503937" bottom="0.984251968503937" header="0.5118110236220472" footer="0.5118110236220472"/>
  <pageSetup horizontalDpi="600" verticalDpi="600" orientation="landscape" paperSize="9" scale="95" r:id="rId2"/>
  <headerFooter alignWithMargins="0">
    <oddHeader xml:space="preserve">&amp;R&amp;"Arial,Gras"Form B.1.1.b Daily/hourly rate calcuation </oddHeader>
    <oddFooter>&amp;R&amp;8Page &amp;P of &amp;N</oddFooter>
  </headerFooter>
  <rowBreaks count="19" manualBreakCount="19">
    <brk id="33" max="255" man="1"/>
    <brk id="68" max="255" man="1"/>
    <brk id="102" max="255" man="1"/>
    <brk id="136" max="255" man="1"/>
    <brk id="170" max="255" man="1"/>
    <brk id="204" max="255" man="1"/>
    <brk id="238" max="255" man="1"/>
    <brk id="272" max="255" man="1"/>
    <brk id="306" max="255" man="1"/>
    <brk id="340" max="255" man="1"/>
    <brk id="374" max="255" man="1"/>
    <brk id="408" max="255" man="1"/>
    <brk id="442" max="255" man="1"/>
    <brk id="476" max="255" man="1"/>
    <brk id="510" max="255" man="1"/>
    <brk id="544" max="255" man="1"/>
    <brk id="578" max="255" man="1"/>
    <brk id="612" max="255" man="1"/>
    <brk id="646" max="255" man="1"/>
  </rowBreaks>
  <drawing r:id="rId1"/>
</worksheet>
</file>

<file path=xl/worksheets/sheet5.xml><?xml version="1.0" encoding="utf-8"?>
<worksheet xmlns="http://schemas.openxmlformats.org/spreadsheetml/2006/main" xmlns:r="http://schemas.openxmlformats.org/officeDocument/2006/relationships">
  <dimension ref="A1:L448"/>
  <sheetViews>
    <sheetView view="pageBreakPreview" zoomScaleSheetLayoutView="100" zoomScalePageLayoutView="0" workbookViewId="0" topLeftCell="A1">
      <selection activeCell="A1" sqref="A1"/>
    </sheetView>
  </sheetViews>
  <sheetFormatPr defaultColWidth="9.140625" defaultRowHeight="12.75"/>
  <cols>
    <col min="1" max="1" width="5.8515625" style="0" customWidth="1"/>
    <col min="2" max="2" width="16.421875" style="0" customWidth="1"/>
    <col min="3" max="3" width="14.421875" style="0" customWidth="1"/>
    <col min="4" max="4" width="12.28125" style="44" bestFit="1" customWidth="1"/>
    <col min="5" max="5" width="31.57421875" style="0" customWidth="1"/>
    <col min="6" max="6" width="10.8515625" style="0" customWidth="1"/>
    <col min="7" max="7" width="11.00390625" style="0" customWidth="1"/>
    <col min="8" max="8" width="10.28125" style="0" bestFit="1" customWidth="1"/>
    <col min="9" max="9" width="14.8515625" style="0" customWidth="1"/>
    <col min="10" max="10" width="10.8515625" style="0" bestFit="1" customWidth="1"/>
    <col min="11" max="11" width="10.8515625" style="0" customWidth="1"/>
    <col min="12" max="12" width="14.421875" style="42" customWidth="1"/>
    <col min="13" max="13" width="1.28515625" style="0" customWidth="1"/>
  </cols>
  <sheetData>
    <row r="1" spans="1:12" s="155" customFormat="1" ht="16.5" customHeight="1" thickBot="1" thickTop="1">
      <c r="A1" s="181" t="s">
        <v>211</v>
      </c>
      <c r="B1" s="160"/>
      <c r="C1" s="160"/>
      <c r="D1" s="161"/>
      <c r="E1" s="161"/>
      <c r="F1" s="351" t="str">
        <f>'B.1 and B.2 Costs and Revenue'!B8</f>
        <v>Beneficiary 1 (Coordinator)</v>
      </c>
      <c r="G1" s="352"/>
      <c r="H1" s="352"/>
      <c r="I1" s="352"/>
      <c r="J1" s="352"/>
      <c r="K1" s="353"/>
      <c r="L1" s="159"/>
    </row>
    <row r="2" spans="4:12" ht="9.75" customHeight="1" thickTop="1">
      <c r="D2"/>
      <c r="F2" s="40"/>
      <c r="G2" s="40"/>
      <c r="H2" s="40"/>
      <c r="I2" s="40"/>
      <c r="J2" s="40"/>
      <c r="K2" s="40"/>
      <c r="L2" s="40"/>
    </row>
    <row r="3" spans="1:12" ht="11.25" customHeight="1">
      <c r="A3" s="41"/>
      <c r="C3" s="42"/>
      <c r="D3" s="43"/>
      <c r="E3" s="43"/>
      <c r="F3" s="40"/>
      <c r="G3" s="40"/>
      <c r="H3" s="40"/>
      <c r="I3" s="40"/>
      <c r="J3" s="40"/>
      <c r="K3" s="40"/>
      <c r="L3" s="40"/>
    </row>
    <row r="4" spans="1:12" s="96" customFormat="1" ht="19.5" customHeight="1">
      <c r="A4" s="39" t="s">
        <v>93</v>
      </c>
      <c r="C4" s="164"/>
      <c r="D4" s="43"/>
      <c r="E4" s="43"/>
      <c r="F4" s="165"/>
      <c r="G4" s="165"/>
      <c r="H4" s="165"/>
      <c r="I4" s="165"/>
      <c r="J4" s="165"/>
      <c r="K4" s="165"/>
      <c r="L4" s="165"/>
    </row>
    <row r="5" ht="14.25" customHeight="1"/>
    <row r="6" spans="1:12" s="49" customFormat="1" ht="38.25" customHeight="1">
      <c r="A6" s="45" t="s">
        <v>20</v>
      </c>
      <c r="B6" s="46" t="s">
        <v>21</v>
      </c>
      <c r="C6" s="46" t="s">
        <v>22</v>
      </c>
      <c r="D6" s="46" t="s">
        <v>23</v>
      </c>
      <c r="E6" s="47" t="s">
        <v>24</v>
      </c>
      <c r="F6" s="47" t="s">
        <v>191</v>
      </c>
      <c r="G6" s="47" t="s">
        <v>25</v>
      </c>
      <c r="H6" s="47" t="s">
        <v>26</v>
      </c>
      <c r="I6" s="48" t="s">
        <v>193</v>
      </c>
      <c r="J6" s="47" t="s">
        <v>27</v>
      </c>
      <c r="K6" s="47" t="s">
        <v>28</v>
      </c>
      <c r="L6" s="47" t="s">
        <v>194</v>
      </c>
    </row>
    <row r="7" spans="1:12" s="59" customFormat="1" ht="30.75" customHeight="1">
      <c r="A7" s="50"/>
      <c r="B7" s="51" t="s">
        <v>29</v>
      </c>
      <c r="C7" s="52" t="s">
        <v>30</v>
      </c>
      <c r="D7" s="53" t="s">
        <v>31</v>
      </c>
      <c r="E7" s="54" t="s">
        <v>32</v>
      </c>
      <c r="F7" s="55">
        <v>150</v>
      </c>
      <c r="G7" s="55">
        <v>29.5</v>
      </c>
      <c r="H7" s="56" t="s">
        <v>33</v>
      </c>
      <c r="I7" s="57">
        <v>0.68105</v>
      </c>
      <c r="J7" s="55">
        <f>IF(I7=0,0,G7/I7)</f>
        <v>43.31546876147125</v>
      </c>
      <c r="K7" s="55">
        <f>IF(I7=0,0,F7/I7)</f>
        <v>220.2481462447691</v>
      </c>
      <c r="L7" s="58">
        <f>J7+K7</f>
        <v>263.56361500624035</v>
      </c>
    </row>
    <row r="8" spans="1:12" s="59" customFormat="1" ht="18" customHeight="1">
      <c r="A8" s="50"/>
      <c r="B8" s="51"/>
      <c r="C8" s="52"/>
      <c r="D8" s="53"/>
      <c r="E8" s="54"/>
      <c r="F8" s="55"/>
      <c r="G8" s="55"/>
      <c r="H8" s="56"/>
      <c r="I8" s="57"/>
      <c r="J8" s="55">
        <f aca="true" t="shared" si="0" ref="J8:J21">IF(I8=0,0,G8/I8)</f>
        <v>0</v>
      </c>
      <c r="K8" s="55">
        <f aca="true" t="shared" si="1" ref="K8:K21">IF(I8=0,0,F8/I8)</f>
        <v>0</v>
      </c>
      <c r="L8" s="58">
        <f aca="true" t="shared" si="2" ref="L8:L16">J8+K8</f>
        <v>0</v>
      </c>
    </row>
    <row r="9" spans="1:12" s="59" customFormat="1" ht="18" customHeight="1">
      <c r="A9" s="260"/>
      <c r="B9" s="61"/>
      <c r="C9" s="62"/>
      <c r="D9" s="63"/>
      <c r="E9" s="64"/>
      <c r="F9" s="65"/>
      <c r="G9" s="65"/>
      <c r="H9" s="66"/>
      <c r="I9" s="67"/>
      <c r="J9" s="55">
        <f t="shared" si="0"/>
        <v>0</v>
      </c>
      <c r="K9" s="55">
        <f t="shared" si="1"/>
        <v>0</v>
      </c>
      <c r="L9" s="58">
        <f t="shared" si="2"/>
        <v>0</v>
      </c>
    </row>
    <row r="10" spans="1:12" s="59" customFormat="1" ht="18" customHeight="1">
      <c r="A10" s="260"/>
      <c r="B10" s="61"/>
      <c r="C10" s="62"/>
      <c r="D10" s="63"/>
      <c r="E10" s="64"/>
      <c r="F10" s="65"/>
      <c r="G10" s="65"/>
      <c r="H10" s="66"/>
      <c r="I10" s="67"/>
      <c r="J10" s="55">
        <f t="shared" si="0"/>
        <v>0</v>
      </c>
      <c r="K10" s="55">
        <f t="shared" si="1"/>
        <v>0</v>
      </c>
      <c r="L10" s="58">
        <f t="shared" si="2"/>
        <v>0</v>
      </c>
    </row>
    <row r="11" spans="1:12" s="59" customFormat="1" ht="18" customHeight="1">
      <c r="A11" s="260"/>
      <c r="B11" s="61"/>
      <c r="C11" s="62"/>
      <c r="D11" s="63"/>
      <c r="E11" s="64"/>
      <c r="F11" s="65"/>
      <c r="G11" s="65"/>
      <c r="H11" s="66"/>
      <c r="I11" s="67"/>
      <c r="J11" s="55">
        <f t="shared" si="0"/>
        <v>0</v>
      </c>
      <c r="K11" s="55">
        <f t="shared" si="1"/>
        <v>0</v>
      </c>
      <c r="L11" s="58">
        <f t="shared" si="2"/>
        <v>0</v>
      </c>
    </row>
    <row r="12" spans="1:12" s="59" customFormat="1" ht="18" customHeight="1">
      <c r="A12" s="260"/>
      <c r="B12" s="61"/>
      <c r="C12" s="62"/>
      <c r="D12" s="63"/>
      <c r="E12" s="64"/>
      <c r="F12" s="65"/>
      <c r="G12" s="65"/>
      <c r="H12" s="66"/>
      <c r="I12" s="67"/>
      <c r="J12" s="55">
        <f t="shared" si="0"/>
        <v>0</v>
      </c>
      <c r="K12" s="55">
        <f t="shared" si="1"/>
        <v>0</v>
      </c>
      <c r="L12" s="58">
        <f t="shared" si="2"/>
        <v>0</v>
      </c>
    </row>
    <row r="13" spans="1:12" s="59" customFormat="1" ht="18" customHeight="1">
      <c r="A13" s="260"/>
      <c r="B13" s="61"/>
      <c r="C13" s="62"/>
      <c r="D13" s="63"/>
      <c r="E13" s="64"/>
      <c r="F13" s="65"/>
      <c r="G13" s="65"/>
      <c r="H13" s="66"/>
      <c r="I13" s="67"/>
      <c r="J13" s="55">
        <f t="shared" si="0"/>
        <v>0</v>
      </c>
      <c r="K13" s="55">
        <f t="shared" si="1"/>
        <v>0</v>
      </c>
      <c r="L13" s="58">
        <f>J13+K13</f>
        <v>0</v>
      </c>
    </row>
    <row r="14" spans="1:12" s="59" customFormat="1" ht="18" customHeight="1">
      <c r="A14" s="260"/>
      <c r="B14" s="61"/>
      <c r="C14" s="62"/>
      <c r="D14" s="63"/>
      <c r="E14" s="64"/>
      <c r="F14" s="65"/>
      <c r="G14" s="65"/>
      <c r="H14" s="66"/>
      <c r="I14" s="67"/>
      <c r="J14" s="55">
        <f t="shared" si="0"/>
        <v>0</v>
      </c>
      <c r="K14" s="55">
        <f t="shared" si="1"/>
        <v>0</v>
      </c>
      <c r="L14" s="58">
        <f>J14+K14</f>
        <v>0</v>
      </c>
    </row>
    <row r="15" spans="1:12" s="59" customFormat="1" ht="18" customHeight="1">
      <c r="A15" s="260"/>
      <c r="B15" s="61"/>
      <c r="C15" s="62"/>
      <c r="D15" s="63"/>
      <c r="E15" s="64"/>
      <c r="F15" s="65"/>
      <c r="G15" s="65"/>
      <c r="H15" s="66"/>
      <c r="I15" s="67"/>
      <c r="J15" s="55">
        <f t="shared" si="0"/>
        <v>0</v>
      </c>
      <c r="K15" s="55">
        <f t="shared" si="1"/>
        <v>0</v>
      </c>
      <c r="L15" s="58">
        <f>J15+K15</f>
        <v>0</v>
      </c>
    </row>
    <row r="16" spans="1:12" s="59" customFormat="1" ht="18" customHeight="1">
      <c r="A16" s="50"/>
      <c r="B16" s="69"/>
      <c r="C16" s="52"/>
      <c r="D16" s="70"/>
      <c r="E16" s="54"/>
      <c r="F16" s="71"/>
      <c r="G16" s="71"/>
      <c r="H16" s="56"/>
      <c r="I16" s="57"/>
      <c r="J16" s="55">
        <f t="shared" si="0"/>
        <v>0</v>
      </c>
      <c r="K16" s="55">
        <f t="shared" si="1"/>
        <v>0</v>
      </c>
      <c r="L16" s="58">
        <f t="shared" si="2"/>
        <v>0</v>
      </c>
    </row>
    <row r="17" spans="1:12" s="59" customFormat="1" ht="18" customHeight="1">
      <c r="A17" s="260"/>
      <c r="B17" s="61"/>
      <c r="C17" s="62"/>
      <c r="D17" s="63"/>
      <c r="E17" s="64"/>
      <c r="F17" s="65"/>
      <c r="G17" s="65"/>
      <c r="H17" s="66"/>
      <c r="I17" s="67"/>
      <c r="J17" s="55">
        <f t="shared" si="0"/>
        <v>0</v>
      </c>
      <c r="K17" s="55">
        <f t="shared" si="1"/>
        <v>0</v>
      </c>
      <c r="L17" s="58">
        <f>J17+K17</f>
        <v>0</v>
      </c>
    </row>
    <row r="18" spans="1:12" s="59" customFormat="1" ht="18" customHeight="1">
      <c r="A18" s="260"/>
      <c r="B18" s="61"/>
      <c r="C18" s="62"/>
      <c r="D18" s="63"/>
      <c r="E18" s="64"/>
      <c r="F18" s="65"/>
      <c r="G18" s="65"/>
      <c r="H18" s="66"/>
      <c r="I18" s="67"/>
      <c r="J18" s="55">
        <f t="shared" si="0"/>
        <v>0</v>
      </c>
      <c r="K18" s="55">
        <f t="shared" si="1"/>
        <v>0</v>
      </c>
      <c r="L18" s="58">
        <f>J18+K18</f>
        <v>0</v>
      </c>
    </row>
    <row r="19" spans="1:12" s="59" customFormat="1" ht="18" customHeight="1">
      <c r="A19" s="260"/>
      <c r="B19" s="61"/>
      <c r="C19" s="62"/>
      <c r="D19" s="63"/>
      <c r="E19" s="64"/>
      <c r="F19" s="65"/>
      <c r="G19" s="65"/>
      <c r="H19" s="66"/>
      <c r="I19" s="67"/>
      <c r="J19" s="55">
        <f t="shared" si="0"/>
        <v>0</v>
      </c>
      <c r="K19" s="55">
        <f t="shared" si="1"/>
        <v>0</v>
      </c>
      <c r="L19" s="58">
        <f>J19+K19</f>
        <v>0</v>
      </c>
    </row>
    <row r="20" spans="1:12" s="59" customFormat="1" ht="18" customHeight="1">
      <c r="A20" s="260"/>
      <c r="B20" s="61"/>
      <c r="C20" s="62"/>
      <c r="D20" s="63"/>
      <c r="E20" s="64"/>
      <c r="F20" s="65"/>
      <c r="G20" s="65"/>
      <c r="H20" s="66"/>
      <c r="I20" s="67"/>
      <c r="J20" s="55">
        <f t="shared" si="0"/>
        <v>0</v>
      </c>
      <c r="K20" s="55">
        <f t="shared" si="1"/>
        <v>0</v>
      </c>
      <c r="L20" s="58">
        <f>J20+K20</f>
        <v>0</v>
      </c>
    </row>
    <row r="21" spans="1:12" s="59" customFormat="1" ht="18" customHeight="1" thickBot="1">
      <c r="A21" s="50"/>
      <c r="B21" s="69"/>
      <c r="C21" s="52"/>
      <c r="D21" s="70"/>
      <c r="E21" s="54"/>
      <c r="F21" s="71"/>
      <c r="G21" s="71"/>
      <c r="H21" s="56"/>
      <c r="I21" s="57"/>
      <c r="J21" s="55">
        <f t="shared" si="0"/>
        <v>0</v>
      </c>
      <c r="K21" s="55">
        <f t="shared" si="1"/>
        <v>0</v>
      </c>
      <c r="L21" s="58">
        <f>J21+K21</f>
        <v>0</v>
      </c>
    </row>
    <row r="22" spans="2:12" s="5" customFormat="1" ht="19.5" customHeight="1" thickBot="1">
      <c r="B22" s="72"/>
      <c r="C22" s="73"/>
      <c r="D22" s="74"/>
      <c r="E22" s="75"/>
      <c r="F22" s="76"/>
      <c r="G22" s="75"/>
      <c r="H22" s="75"/>
      <c r="I22" s="77"/>
      <c r="J22" s="78" t="s">
        <v>14</v>
      </c>
      <c r="K22" s="78"/>
      <c r="L22" s="79">
        <f>SUM(L7:L16)</f>
        <v>263.56361500624035</v>
      </c>
    </row>
    <row r="23" spans="2:12" s="5" customFormat="1" ht="7.5" customHeight="1">
      <c r="B23" s="72"/>
      <c r="C23" s="73"/>
      <c r="D23" s="74"/>
      <c r="E23" s="75"/>
      <c r="F23" s="76"/>
      <c r="G23" s="75"/>
      <c r="H23" s="75"/>
      <c r="I23" s="77"/>
      <c r="J23" s="80"/>
      <c r="K23" s="78"/>
      <c r="L23" s="81"/>
    </row>
    <row r="24" spans="2:9" s="5" customFormat="1" ht="19.5" customHeight="1">
      <c r="B24" s="72"/>
      <c r="C24" s="73"/>
      <c r="D24" s="74"/>
      <c r="E24" s="75"/>
      <c r="F24" s="76"/>
      <c r="G24" s="75"/>
      <c r="H24" s="75"/>
      <c r="I24" s="77"/>
    </row>
    <row r="25" spans="2:12" s="5" customFormat="1" ht="7.5" customHeight="1">
      <c r="B25"/>
      <c r="C25"/>
      <c r="D25" s="44"/>
      <c r="E25"/>
      <c r="F25"/>
      <c r="G25"/>
      <c r="H25"/>
      <c r="I25"/>
      <c r="J25"/>
      <c r="K25"/>
      <c r="L25" s="42"/>
    </row>
    <row r="26" spans="1:12" s="5" customFormat="1" ht="21" customHeight="1">
      <c r="A26" s="367" t="s">
        <v>192</v>
      </c>
      <c r="B26" s="368"/>
      <c r="C26" s="368"/>
      <c r="D26" s="368"/>
      <c r="E26" s="368"/>
      <c r="F26" s="368"/>
      <c r="G26" s="368"/>
      <c r="H26" s="368"/>
      <c r="I26" s="368"/>
      <c r="J26" s="368"/>
      <c r="K26" s="368"/>
      <c r="L26" s="368"/>
    </row>
    <row r="27" spans="2:12" s="5" customFormat="1" ht="13.5" thickBot="1">
      <c r="B27"/>
      <c r="C27"/>
      <c r="D27" s="44"/>
      <c r="E27"/>
      <c r="F27"/>
      <c r="G27"/>
      <c r="H27"/>
      <c r="I27"/>
      <c r="J27"/>
      <c r="K27"/>
      <c r="L27" s="42"/>
    </row>
    <row r="28" spans="1:12" s="155" customFormat="1" ht="16.5" customHeight="1" thickBot="1" thickTop="1">
      <c r="A28" s="160" t="s">
        <v>95</v>
      </c>
      <c r="B28" s="160"/>
      <c r="C28" s="160"/>
      <c r="D28" s="161"/>
      <c r="E28" s="161"/>
      <c r="F28" s="351" t="str">
        <f>'B.1 and B.2 Costs and Revenue'!B9</f>
        <v>Beneficiary 2</v>
      </c>
      <c r="G28" s="352"/>
      <c r="H28" s="352"/>
      <c r="I28" s="352"/>
      <c r="J28" s="352"/>
      <c r="K28" s="353"/>
      <c r="L28" s="159"/>
    </row>
    <row r="29" spans="1:12" s="5" customFormat="1" ht="13.5" thickTop="1">
      <c r="A29" s="41"/>
      <c r="B29"/>
      <c r="C29" s="42"/>
      <c r="D29" s="43"/>
      <c r="E29" s="43"/>
      <c r="F29" s="40"/>
      <c r="G29" s="40"/>
      <c r="H29" s="40"/>
      <c r="I29" s="40"/>
      <c r="J29" s="40"/>
      <c r="K29" s="40"/>
      <c r="L29" s="40"/>
    </row>
    <row r="30" spans="1:12" s="96" customFormat="1" ht="19.5" customHeight="1">
      <c r="A30" s="39" t="s">
        <v>93</v>
      </c>
      <c r="C30" s="164"/>
      <c r="D30" s="43"/>
      <c r="E30" s="43"/>
      <c r="F30" s="165"/>
      <c r="G30" s="165"/>
      <c r="H30" s="165"/>
      <c r="I30" s="165"/>
      <c r="J30" s="165"/>
      <c r="K30" s="165"/>
      <c r="L30" s="165"/>
    </row>
    <row r="31" spans="1:12" s="5" customFormat="1" ht="12.75">
      <c r="A31"/>
      <c r="B31"/>
      <c r="C31"/>
      <c r="D31" s="44"/>
      <c r="E31"/>
      <c r="F31"/>
      <c r="G31"/>
      <c r="H31"/>
      <c r="I31"/>
      <c r="J31"/>
      <c r="K31"/>
      <c r="L31" s="42"/>
    </row>
    <row r="32" spans="1:12" s="5" customFormat="1" ht="38.25">
      <c r="A32" s="45" t="s">
        <v>20</v>
      </c>
      <c r="B32" s="46" t="s">
        <v>21</v>
      </c>
      <c r="C32" s="46" t="s">
        <v>22</v>
      </c>
      <c r="D32" s="46" t="s">
        <v>23</v>
      </c>
      <c r="E32" s="47" t="s">
        <v>24</v>
      </c>
      <c r="F32" s="47" t="s">
        <v>191</v>
      </c>
      <c r="G32" s="47" t="s">
        <v>25</v>
      </c>
      <c r="H32" s="47" t="s">
        <v>26</v>
      </c>
      <c r="I32" s="48" t="s">
        <v>193</v>
      </c>
      <c r="J32" s="47" t="s">
        <v>27</v>
      </c>
      <c r="K32" s="47" t="s">
        <v>28</v>
      </c>
      <c r="L32" s="47" t="s">
        <v>194</v>
      </c>
    </row>
    <row r="33" spans="1:12" s="5" customFormat="1" ht="12.75">
      <c r="A33" s="50"/>
      <c r="B33" s="51"/>
      <c r="C33" s="52"/>
      <c r="D33" s="53"/>
      <c r="E33" s="54"/>
      <c r="F33" s="55"/>
      <c r="G33" s="55"/>
      <c r="H33" s="56"/>
      <c r="I33" s="57"/>
      <c r="J33" s="55">
        <f>IF(I33=0,0,G33/I33)</f>
        <v>0</v>
      </c>
      <c r="K33" s="55">
        <f>IF(I33=0,0,F33/I33)</f>
        <v>0</v>
      </c>
      <c r="L33" s="58">
        <f aca="true" t="shared" si="3" ref="L33:L47">J33+K33</f>
        <v>0</v>
      </c>
    </row>
    <row r="34" spans="1:12" s="5" customFormat="1" ht="12.75">
      <c r="A34" s="260"/>
      <c r="B34" s="51"/>
      <c r="C34" s="52"/>
      <c r="D34" s="53"/>
      <c r="E34" s="54"/>
      <c r="F34" s="55"/>
      <c r="G34" s="55"/>
      <c r="H34" s="56"/>
      <c r="I34" s="57"/>
      <c r="J34" s="55">
        <f aca="true" t="shared" si="4" ref="J34:J47">IF(I34=0,0,G34/I34)</f>
        <v>0</v>
      </c>
      <c r="K34" s="55">
        <f aca="true" t="shared" si="5" ref="K34:K47">IF(I34=0,0,F34/I34)</f>
        <v>0</v>
      </c>
      <c r="L34" s="58">
        <f t="shared" si="3"/>
        <v>0</v>
      </c>
    </row>
    <row r="35" spans="1:12" s="5" customFormat="1" ht="12.75">
      <c r="A35" s="260"/>
      <c r="B35" s="61"/>
      <c r="C35" s="62"/>
      <c r="D35" s="63"/>
      <c r="E35" s="64"/>
      <c r="F35" s="65"/>
      <c r="G35" s="65"/>
      <c r="H35" s="66"/>
      <c r="I35" s="67"/>
      <c r="J35" s="55">
        <f t="shared" si="4"/>
        <v>0</v>
      </c>
      <c r="K35" s="55">
        <f t="shared" si="5"/>
        <v>0</v>
      </c>
      <c r="L35" s="58">
        <f t="shared" si="3"/>
        <v>0</v>
      </c>
    </row>
    <row r="36" spans="1:12" s="5" customFormat="1" ht="12.75">
      <c r="A36" s="260"/>
      <c r="B36" s="61"/>
      <c r="C36" s="62"/>
      <c r="D36" s="63"/>
      <c r="E36" s="64"/>
      <c r="F36" s="65"/>
      <c r="G36" s="65"/>
      <c r="H36" s="66"/>
      <c r="I36" s="67"/>
      <c r="J36" s="55">
        <f t="shared" si="4"/>
        <v>0</v>
      </c>
      <c r="K36" s="55">
        <f t="shared" si="5"/>
        <v>0</v>
      </c>
      <c r="L36" s="58">
        <f t="shared" si="3"/>
        <v>0</v>
      </c>
    </row>
    <row r="37" spans="1:12" s="5" customFormat="1" ht="12.75">
      <c r="A37" s="260"/>
      <c r="B37" s="61"/>
      <c r="C37" s="62"/>
      <c r="D37" s="63"/>
      <c r="E37" s="64"/>
      <c r="F37" s="65"/>
      <c r="G37" s="65"/>
      <c r="H37" s="66"/>
      <c r="I37" s="67"/>
      <c r="J37" s="55">
        <f t="shared" si="4"/>
        <v>0</v>
      </c>
      <c r="K37" s="55">
        <f t="shared" si="5"/>
        <v>0</v>
      </c>
      <c r="L37" s="58">
        <f t="shared" si="3"/>
        <v>0</v>
      </c>
    </row>
    <row r="38" spans="1:12" s="5" customFormat="1" ht="12.75">
      <c r="A38" s="260"/>
      <c r="B38" s="61"/>
      <c r="C38" s="62"/>
      <c r="D38" s="63"/>
      <c r="E38" s="64"/>
      <c r="F38" s="65"/>
      <c r="G38" s="65"/>
      <c r="H38" s="66"/>
      <c r="I38" s="67"/>
      <c r="J38" s="55">
        <f t="shared" si="4"/>
        <v>0</v>
      </c>
      <c r="K38" s="55">
        <f t="shared" si="5"/>
        <v>0</v>
      </c>
      <c r="L38" s="58">
        <f t="shared" si="3"/>
        <v>0</v>
      </c>
    </row>
    <row r="39" spans="1:12" s="5" customFormat="1" ht="12.75">
      <c r="A39" s="260"/>
      <c r="B39" s="61"/>
      <c r="C39" s="62"/>
      <c r="D39" s="63"/>
      <c r="E39" s="64"/>
      <c r="F39" s="65"/>
      <c r="G39" s="65"/>
      <c r="H39" s="66"/>
      <c r="I39" s="67"/>
      <c r="J39" s="55">
        <f t="shared" si="4"/>
        <v>0</v>
      </c>
      <c r="K39" s="55">
        <f t="shared" si="5"/>
        <v>0</v>
      </c>
      <c r="L39" s="58">
        <f t="shared" si="3"/>
        <v>0</v>
      </c>
    </row>
    <row r="40" spans="1:12" s="5" customFormat="1" ht="12.75">
      <c r="A40" s="260"/>
      <c r="B40" s="61"/>
      <c r="C40" s="62"/>
      <c r="D40" s="63"/>
      <c r="E40" s="64"/>
      <c r="F40" s="65"/>
      <c r="G40" s="65"/>
      <c r="H40" s="66"/>
      <c r="I40" s="67"/>
      <c r="J40" s="55">
        <f t="shared" si="4"/>
        <v>0</v>
      </c>
      <c r="K40" s="55">
        <f t="shared" si="5"/>
        <v>0</v>
      </c>
      <c r="L40" s="58">
        <f t="shared" si="3"/>
        <v>0</v>
      </c>
    </row>
    <row r="41" spans="1:12" s="5" customFormat="1" ht="12.75">
      <c r="A41" s="260"/>
      <c r="B41" s="61"/>
      <c r="C41" s="62"/>
      <c r="D41" s="63"/>
      <c r="E41" s="64"/>
      <c r="F41" s="65"/>
      <c r="G41" s="65"/>
      <c r="H41" s="66"/>
      <c r="I41" s="67"/>
      <c r="J41" s="55">
        <f t="shared" si="4"/>
        <v>0</v>
      </c>
      <c r="K41" s="55">
        <f t="shared" si="5"/>
        <v>0</v>
      </c>
      <c r="L41" s="58">
        <f t="shared" si="3"/>
        <v>0</v>
      </c>
    </row>
    <row r="42" spans="1:12" s="5" customFormat="1" ht="12.75">
      <c r="A42" s="50"/>
      <c r="B42" s="69"/>
      <c r="C42" s="52"/>
      <c r="D42" s="70"/>
      <c r="E42" s="54"/>
      <c r="F42" s="71"/>
      <c r="G42" s="71"/>
      <c r="H42" s="56"/>
      <c r="I42" s="57"/>
      <c r="J42" s="55">
        <f t="shared" si="4"/>
        <v>0</v>
      </c>
      <c r="K42" s="55">
        <f t="shared" si="5"/>
        <v>0</v>
      </c>
      <c r="L42" s="58">
        <f t="shared" si="3"/>
        <v>0</v>
      </c>
    </row>
    <row r="43" spans="1:12" s="5" customFormat="1" ht="12.75">
      <c r="A43" s="260"/>
      <c r="B43" s="61"/>
      <c r="C43" s="62"/>
      <c r="D43" s="63"/>
      <c r="E43" s="64"/>
      <c r="F43" s="65"/>
      <c r="G43" s="65"/>
      <c r="H43" s="66"/>
      <c r="I43" s="67"/>
      <c r="J43" s="55">
        <f t="shared" si="4"/>
        <v>0</v>
      </c>
      <c r="K43" s="55">
        <f t="shared" si="5"/>
        <v>0</v>
      </c>
      <c r="L43" s="58">
        <f t="shared" si="3"/>
        <v>0</v>
      </c>
    </row>
    <row r="44" spans="1:12" s="5" customFormat="1" ht="12.75">
      <c r="A44" s="260"/>
      <c r="B44" s="61"/>
      <c r="C44" s="62"/>
      <c r="D44" s="63"/>
      <c r="E44" s="64"/>
      <c r="F44" s="65"/>
      <c r="G44" s="65"/>
      <c r="H44" s="66"/>
      <c r="I44" s="67"/>
      <c r="J44" s="55">
        <f t="shared" si="4"/>
        <v>0</v>
      </c>
      <c r="K44" s="55">
        <f t="shared" si="5"/>
        <v>0</v>
      </c>
      <c r="L44" s="58">
        <f t="shared" si="3"/>
        <v>0</v>
      </c>
    </row>
    <row r="45" spans="1:12" s="5" customFormat="1" ht="12.75">
      <c r="A45" s="260"/>
      <c r="B45" s="61"/>
      <c r="C45" s="62"/>
      <c r="D45" s="63"/>
      <c r="E45" s="64"/>
      <c r="F45" s="65"/>
      <c r="G45" s="65"/>
      <c r="H45" s="66"/>
      <c r="I45" s="67"/>
      <c r="J45" s="55">
        <f t="shared" si="4"/>
        <v>0</v>
      </c>
      <c r="K45" s="55">
        <f t="shared" si="5"/>
        <v>0</v>
      </c>
      <c r="L45" s="58">
        <f t="shared" si="3"/>
        <v>0</v>
      </c>
    </row>
    <row r="46" spans="1:12" s="5" customFormat="1" ht="12.75">
      <c r="A46" s="260"/>
      <c r="B46" s="61"/>
      <c r="C46" s="62"/>
      <c r="D46" s="63"/>
      <c r="E46" s="64"/>
      <c r="F46" s="65"/>
      <c r="G46" s="65"/>
      <c r="H46" s="66"/>
      <c r="I46" s="67"/>
      <c r="J46" s="55">
        <f t="shared" si="4"/>
        <v>0</v>
      </c>
      <c r="K46" s="55">
        <f t="shared" si="5"/>
        <v>0</v>
      </c>
      <c r="L46" s="58">
        <f t="shared" si="3"/>
        <v>0</v>
      </c>
    </row>
    <row r="47" spans="1:12" s="5" customFormat="1" ht="13.5" thickBot="1">
      <c r="A47" s="50"/>
      <c r="B47" s="69"/>
      <c r="C47" s="52"/>
      <c r="D47" s="70"/>
      <c r="E47" s="54"/>
      <c r="F47" s="71"/>
      <c r="G47" s="71"/>
      <c r="H47" s="56"/>
      <c r="I47" s="57"/>
      <c r="J47" s="55">
        <f t="shared" si="4"/>
        <v>0</v>
      </c>
      <c r="K47" s="55">
        <f t="shared" si="5"/>
        <v>0</v>
      </c>
      <c r="L47" s="58">
        <f t="shared" si="3"/>
        <v>0</v>
      </c>
    </row>
    <row r="48" spans="2:12" s="5" customFormat="1" ht="15.75" thickBot="1">
      <c r="B48" s="72"/>
      <c r="C48" s="73"/>
      <c r="D48" s="74"/>
      <c r="E48" s="75"/>
      <c r="F48" s="76"/>
      <c r="G48" s="75"/>
      <c r="H48" s="75"/>
      <c r="I48" s="77"/>
      <c r="J48" s="78" t="s">
        <v>14</v>
      </c>
      <c r="K48" s="78"/>
      <c r="L48" s="79">
        <f>SUM(L33:L42)</f>
        <v>0</v>
      </c>
    </row>
    <row r="49" spans="2:12" s="5" customFormat="1" ht="13.5" thickBot="1">
      <c r="B49"/>
      <c r="C49"/>
      <c r="D49" s="44"/>
      <c r="E49"/>
      <c r="F49"/>
      <c r="G49"/>
      <c r="H49"/>
      <c r="I49"/>
      <c r="J49"/>
      <c r="K49"/>
      <c r="L49" s="42"/>
    </row>
    <row r="50" spans="1:12" s="155" customFormat="1" ht="16.5" customHeight="1" thickBot="1" thickTop="1">
      <c r="A50" s="160" t="s">
        <v>96</v>
      </c>
      <c r="B50" s="160"/>
      <c r="C50" s="160"/>
      <c r="D50" s="161"/>
      <c r="E50" s="161"/>
      <c r="F50" s="351" t="str">
        <f>'B.1 and B.2 Costs and Revenue'!B10</f>
        <v>Beneficiary 3</v>
      </c>
      <c r="G50" s="352"/>
      <c r="H50" s="352"/>
      <c r="I50" s="352"/>
      <c r="J50" s="352"/>
      <c r="K50" s="353"/>
      <c r="L50" s="159"/>
    </row>
    <row r="51" spans="1:12" s="5" customFormat="1" ht="13.5" thickTop="1">
      <c r="A51" s="41"/>
      <c r="B51"/>
      <c r="C51" s="42"/>
      <c r="D51" s="43"/>
      <c r="E51" s="43"/>
      <c r="F51" s="40"/>
      <c r="G51" s="40"/>
      <c r="H51" s="40"/>
      <c r="I51" s="40"/>
      <c r="J51" s="40"/>
      <c r="K51" s="40"/>
      <c r="L51" s="40"/>
    </row>
    <row r="52" spans="1:12" s="96" customFormat="1" ht="19.5" customHeight="1">
      <c r="A52" s="39" t="s">
        <v>93</v>
      </c>
      <c r="C52" s="164"/>
      <c r="D52" s="43"/>
      <c r="E52" s="43"/>
      <c r="F52" s="165"/>
      <c r="G52" s="165"/>
      <c r="H52" s="165"/>
      <c r="I52" s="165"/>
      <c r="J52" s="165"/>
      <c r="K52" s="165"/>
      <c r="L52" s="165"/>
    </row>
    <row r="53" spans="1:12" s="5" customFormat="1" ht="12.75">
      <c r="A53"/>
      <c r="B53"/>
      <c r="C53"/>
      <c r="D53" s="44"/>
      <c r="E53"/>
      <c r="F53"/>
      <c r="G53"/>
      <c r="H53"/>
      <c r="I53"/>
      <c r="J53"/>
      <c r="K53"/>
      <c r="L53" s="42"/>
    </row>
    <row r="54" spans="1:12" s="5" customFormat="1" ht="38.25">
      <c r="A54" s="45" t="s">
        <v>20</v>
      </c>
      <c r="B54" s="46" t="s">
        <v>21</v>
      </c>
      <c r="C54" s="46" t="s">
        <v>22</v>
      </c>
      <c r="D54" s="46" t="s">
        <v>23</v>
      </c>
      <c r="E54" s="47" t="s">
        <v>24</v>
      </c>
      <c r="F54" s="47" t="s">
        <v>191</v>
      </c>
      <c r="G54" s="47" t="s">
        <v>25</v>
      </c>
      <c r="H54" s="47" t="s">
        <v>26</v>
      </c>
      <c r="I54" s="48" t="s">
        <v>193</v>
      </c>
      <c r="J54" s="47" t="s">
        <v>27</v>
      </c>
      <c r="K54" s="47" t="s">
        <v>28</v>
      </c>
      <c r="L54" s="47" t="s">
        <v>194</v>
      </c>
    </row>
    <row r="55" spans="1:12" s="5" customFormat="1" ht="12.75">
      <c r="A55" s="50"/>
      <c r="B55" s="51"/>
      <c r="C55" s="52"/>
      <c r="D55" s="53"/>
      <c r="E55" s="54"/>
      <c r="F55" s="55"/>
      <c r="G55" s="55"/>
      <c r="H55" s="56"/>
      <c r="I55" s="57"/>
      <c r="J55" s="55">
        <f>IF(I55=0,0,G55/I55)</f>
        <v>0</v>
      </c>
      <c r="K55" s="55">
        <f>IF(I55=0,0,F55/I55)</f>
        <v>0</v>
      </c>
      <c r="L55" s="58">
        <f aca="true" t="shared" si="6" ref="L55:L69">J55+K55</f>
        <v>0</v>
      </c>
    </row>
    <row r="56" spans="1:12" s="5" customFormat="1" ht="12.75">
      <c r="A56" s="260"/>
      <c r="B56" s="61"/>
      <c r="C56" s="62"/>
      <c r="D56" s="63"/>
      <c r="E56" s="64"/>
      <c r="F56" s="65"/>
      <c r="G56" s="65"/>
      <c r="H56" s="66"/>
      <c r="I56" s="67"/>
      <c r="J56" s="55">
        <f aca="true" t="shared" si="7" ref="J56:J69">IF(I56=0,0,G56/I56)</f>
        <v>0</v>
      </c>
      <c r="K56" s="55">
        <f aca="true" t="shared" si="8" ref="K56:K69">IF(I56=0,0,F56/I56)</f>
        <v>0</v>
      </c>
      <c r="L56" s="58">
        <f t="shared" si="6"/>
        <v>0</v>
      </c>
    </row>
    <row r="57" spans="1:12" s="5" customFormat="1" ht="12.75">
      <c r="A57" s="260"/>
      <c r="B57" s="61"/>
      <c r="C57" s="62"/>
      <c r="D57" s="63"/>
      <c r="E57" s="64"/>
      <c r="F57" s="65"/>
      <c r="G57" s="65"/>
      <c r="H57" s="66"/>
      <c r="I57" s="67"/>
      <c r="J57" s="55">
        <f t="shared" si="7"/>
        <v>0</v>
      </c>
      <c r="K57" s="55">
        <f t="shared" si="8"/>
        <v>0</v>
      </c>
      <c r="L57" s="58">
        <f t="shared" si="6"/>
        <v>0</v>
      </c>
    </row>
    <row r="58" spans="1:12" s="5" customFormat="1" ht="12.75">
      <c r="A58" s="260"/>
      <c r="B58" s="61"/>
      <c r="C58" s="62"/>
      <c r="D58" s="63"/>
      <c r="E58" s="64"/>
      <c r="F58" s="65"/>
      <c r="G58" s="65"/>
      <c r="H58" s="66"/>
      <c r="I58" s="67"/>
      <c r="J58" s="55">
        <f t="shared" si="7"/>
        <v>0</v>
      </c>
      <c r="K58" s="55">
        <f t="shared" si="8"/>
        <v>0</v>
      </c>
      <c r="L58" s="58">
        <f t="shared" si="6"/>
        <v>0</v>
      </c>
    </row>
    <row r="59" spans="1:12" s="5" customFormat="1" ht="12.75">
      <c r="A59" s="260"/>
      <c r="B59" s="61"/>
      <c r="C59" s="62"/>
      <c r="D59" s="63"/>
      <c r="E59" s="64"/>
      <c r="F59" s="65"/>
      <c r="G59" s="65"/>
      <c r="H59" s="66"/>
      <c r="I59" s="67"/>
      <c r="J59" s="55">
        <f t="shared" si="7"/>
        <v>0</v>
      </c>
      <c r="K59" s="55">
        <f t="shared" si="8"/>
        <v>0</v>
      </c>
      <c r="L59" s="58">
        <f t="shared" si="6"/>
        <v>0</v>
      </c>
    </row>
    <row r="60" spans="1:12" s="5" customFormat="1" ht="12.75">
      <c r="A60" s="260"/>
      <c r="B60" s="61"/>
      <c r="C60" s="62"/>
      <c r="D60" s="63"/>
      <c r="E60" s="64"/>
      <c r="F60" s="65"/>
      <c r="G60" s="65"/>
      <c r="H60" s="66"/>
      <c r="I60" s="67"/>
      <c r="J60" s="55">
        <f t="shared" si="7"/>
        <v>0</v>
      </c>
      <c r="K60" s="55">
        <f t="shared" si="8"/>
        <v>0</v>
      </c>
      <c r="L60" s="58">
        <f t="shared" si="6"/>
        <v>0</v>
      </c>
    </row>
    <row r="61" spans="1:12" s="5" customFormat="1" ht="12.75">
      <c r="A61" s="260"/>
      <c r="B61" s="61"/>
      <c r="C61" s="62"/>
      <c r="D61" s="63"/>
      <c r="E61" s="64"/>
      <c r="F61" s="65"/>
      <c r="G61" s="65"/>
      <c r="H61" s="66"/>
      <c r="I61" s="67"/>
      <c r="J61" s="55">
        <f t="shared" si="7"/>
        <v>0</v>
      </c>
      <c r="K61" s="55">
        <f t="shared" si="8"/>
        <v>0</v>
      </c>
      <c r="L61" s="58">
        <f t="shared" si="6"/>
        <v>0</v>
      </c>
    </row>
    <row r="62" spans="1:12" s="5" customFormat="1" ht="12.75">
      <c r="A62" s="260"/>
      <c r="B62" s="61"/>
      <c r="C62" s="62"/>
      <c r="D62" s="63"/>
      <c r="E62" s="64"/>
      <c r="F62" s="65"/>
      <c r="G62" s="65"/>
      <c r="H62" s="66"/>
      <c r="I62" s="67"/>
      <c r="J62" s="55">
        <f t="shared" si="7"/>
        <v>0</v>
      </c>
      <c r="K62" s="55">
        <f t="shared" si="8"/>
        <v>0</v>
      </c>
      <c r="L62" s="58">
        <f t="shared" si="6"/>
        <v>0</v>
      </c>
    </row>
    <row r="63" spans="1:12" s="5" customFormat="1" ht="12.75">
      <c r="A63" s="260"/>
      <c r="B63" s="61"/>
      <c r="C63" s="62"/>
      <c r="D63" s="63"/>
      <c r="E63" s="64"/>
      <c r="F63" s="65"/>
      <c r="G63" s="65"/>
      <c r="H63" s="66"/>
      <c r="I63" s="67"/>
      <c r="J63" s="55">
        <f t="shared" si="7"/>
        <v>0</v>
      </c>
      <c r="K63" s="55">
        <f t="shared" si="8"/>
        <v>0</v>
      </c>
      <c r="L63" s="58">
        <f t="shared" si="6"/>
        <v>0</v>
      </c>
    </row>
    <row r="64" spans="1:12" s="5" customFormat="1" ht="12.75">
      <c r="A64" s="50"/>
      <c r="B64" s="69"/>
      <c r="C64" s="52"/>
      <c r="D64" s="70"/>
      <c r="E64" s="54"/>
      <c r="F64" s="71"/>
      <c r="G64" s="71"/>
      <c r="H64" s="56"/>
      <c r="I64" s="57"/>
      <c r="J64" s="55">
        <f t="shared" si="7"/>
        <v>0</v>
      </c>
      <c r="K64" s="55">
        <f t="shared" si="8"/>
        <v>0</v>
      </c>
      <c r="L64" s="58">
        <f t="shared" si="6"/>
        <v>0</v>
      </c>
    </row>
    <row r="65" spans="1:12" s="5" customFormat="1" ht="12.75">
      <c r="A65" s="260"/>
      <c r="B65" s="61"/>
      <c r="C65" s="62"/>
      <c r="D65" s="63"/>
      <c r="E65" s="64"/>
      <c r="F65" s="65"/>
      <c r="G65" s="65"/>
      <c r="H65" s="66"/>
      <c r="I65" s="67"/>
      <c r="J65" s="55">
        <f t="shared" si="7"/>
        <v>0</v>
      </c>
      <c r="K65" s="55">
        <f t="shared" si="8"/>
        <v>0</v>
      </c>
      <c r="L65" s="58">
        <f t="shared" si="6"/>
        <v>0</v>
      </c>
    </row>
    <row r="66" spans="1:12" s="5" customFormat="1" ht="12.75">
      <c r="A66" s="260"/>
      <c r="B66" s="61"/>
      <c r="C66" s="62"/>
      <c r="D66" s="63"/>
      <c r="E66" s="64"/>
      <c r="F66" s="65"/>
      <c r="G66" s="65"/>
      <c r="H66" s="66"/>
      <c r="I66" s="67"/>
      <c r="J66" s="55">
        <f t="shared" si="7"/>
        <v>0</v>
      </c>
      <c r="K66" s="55">
        <f t="shared" si="8"/>
        <v>0</v>
      </c>
      <c r="L66" s="58">
        <f t="shared" si="6"/>
        <v>0</v>
      </c>
    </row>
    <row r="67" spans="1:12" s="5" customFormat="1" ht="12.75">
      <c r="A67" s="260"/>
      <c r="B67" s="61"/>
      <c r="C67" s="62"/>
      <c r="D67" s="63"/>
      <c r="E67" s="64"/>
      <c r="F67" s="65"/>
      <c r="G67" s="65"/>
      <c r="H67" s="66"/>
      <c r="I67" s="67"/>
      <c r="J67" s="55">
        <f t="shared" si="7"/>
        <v>0</v>
      </c>
      <c r="K67" s="55">
        <f t="shared" si="8"/>
        <v>0</v>
      </c>
      <c r="L67" s="58">
        <f t="shared" si="6"/>
        <v>0</v>
      </c>
    </row>
    <row r="68" spans="1:12" s="5" customFormat="1" ht="12.75">
      <c r="A68" s="260"/>
      <c r="B68" s="61"/>
      <c r="C68" s="62"/>
      <c r="D68" s="63"/>
      <c r="E68" s="64"/>
      <c r="F68" s="65"/>
      <c r="G68" s="65"/>
      <c r="H68" s="66"/>
      <c r="I68" s="67"/>
      <c r="J68" s="55">
        <f t="shared" si="7"/>
        <v>0</v>
      </c>
      <c r="K68" s="55">
        <f t="shared" si="8"/>
        <v>0</v>
      </c>
      <c r="L68" s="58">
        <f t="shared" si="6"/>
        <v>0</v>
      </c>
    </row>
    <row r="69" spans="1:12" s="5" customFormat="1" ht="13.5" thickBot="1">
      <c r="A69" s="50"/>
      <c r="B69" s="69"/>
      <c r="C69" s="52"/>
      <c r="D69" s="70"/>
      <c r="E69" s="54"/>
      <c r="F69" s="71"/>
      <c r="G69" s="71"/>
      <c r="H69" s="56"/>
      <c r="I69" s="57"/>
      <c r="J69" s="55">
        <f t="shared" si="7"/>
        <v>0</v>
      </c>
      <c r="K69" s="55">
        <f t="shared" si="8"/>
        <v>0</v>
      </c>
      <c r="L69" s="58">
        <f t="shared" si="6"/>
        <v>0</v>
      </c>
    </row>
    <row r="70" spans="2:12" s="5" customFormat="1" ht="15.75" thickBot="1">
      <c r="B70" s="72"/>
      <c r="C70" s="73"/>
      <c r="D70" s="74"/>
      <c r="E70" s="75"/>
      <c r="F70" s="76"/>
      <c r="G70" s="75"/>
      <c r="H70" s="75"/>
      <c r="I70" s="77"/>
      <c r="J70" s="78" t="s">
        <v>14</v>
      </c>
      <c r="K70" s="78"/>
      <c r="L70" s="79">
        <f>SUM(L55:L64)</f>
        <v>0</v>
      </c>
    </row>
    <row r="71" spans="2:12" s="5" customFormat="1" ht="13.5" thickBot="1">
      <c r="B71"/>
      <c r="C71"/>
      <c r="D71" s="44"/>
      <c r="E71"/>
      <c r="F71"/>
      <c r="G71"/>
      <c r="H71"/>
      <c r="I71"/>
      <c r="J71"/>
      <c r="K71"/>
      <c r="L71" s="42"/>
    </row>
    <row r="72" spans="1:12" s="155" customFormat="1" ht="16.5" customHeight="1" thickBot="1" thickTop="1">
      <c r="A72" s="160" t="s">
        <v>97</v>
      </c>
      <c r="B72" s="160"/>
      <c r="C72" s="160"/>
      <c r="D72" s="161"/>
      <c r="E72" s="161"/>
      <c r="F72" s="351" t="str">
        <f>'B.1 and B.2 Costs and Revenue'!B11</f>
        <v>Beneficiary 4</v>
      </c>
      <c r="G72" s="352"/>
      <c r="H72" s="352"/>
      <c r="I72" s="352"/>
      <c r="J72" s="352"/>
      <c r="K72" s="353"/>
      <c r="L72" s="159"/>
    </row>
    <row r="73" spans="1:12" s="5" customFormat="1" ht="13.5" thickTop="1">
      <c r="A73" s="41"/>
      <c r="B73"/>
      <c r="C73" s="42"/>
      <c r="D73" s="43"/>
      <c r="E73" s="43"/>
      <c r="F73" s="40"/>
      <c r="G73" s="40"/>
      <c r="H73" s="40"/>
      <c r="I73" s="40"/>
      <c r="J73" s="40"/>
      <c r="K73" s="40"/>
      <c r="L73" s="40"/>
    </row>
    <row r="74" spans="1:12" s="96" customFormat="1" ht="19.5" customHeight="1">
      <c r="A74" s="39" t="s">
        <v>93</v>
      </c>
      <c r="C74" s="164"/>
      <c r="D74" s="43"/>
      <c r="E74" s="43"/>
      <c r="F74" s="165"/>
      <c r="G74" s="165"/>
      <c r="H74" s="165"/>
      <c r="I74" s="165"/>
      <c r="J74" s="165"/>
      <c r="K74" s="165"/>
      <c r="L74" s="165"/>
    </row>
    <row r="75" spans="1:12" s="5" customFormat="1" ht="12.75">
      <c r="A75"/>
      <c r="B75"/>
      <c r="C75"/>
      <c r="D75" s="44"/>
      <c r="E75"/>
      <c r="F75"/>
      <c r="G75"/>
      <c r="H75"/>
      <c r="I75"/>
      <c r="J75"/>
      <c r="K75"/>
      <c r="L75" s="42"/>
    </row>
    <row r="76" spans="1:12" s="5" customFormat="1" ht="38.25">
      <c r="A76" s="45" t="s">
        <v>20</v>
      </c>
      <c r="B76" s="46" t="s">
        <v>21</v>
      </c>
      <c r="C76" s="46" t="s">
        <v>22</v>
      </c>
      <c r="D76" s="46" t="s">
        <v>23</v>
      </c>
      <c r="E76" s="47" t="s">
        <v>24</v>
      </c>
      <c r="F76" s="47" t="s">
        <v>191</v>
      </c>
      <c r="G76" s="47" t="s">
        <v>25</v>
      </c>
      <c r="H76" s="47" t="s">
        <v>26</v>
      </c>
      <c r="I76" s="48" t="s">
        <v>193</v>
      </c>
      <c r="J76" s="47" t="s">
        <v>27</v>
      </c>
      <c r="K76" s="47" t="s">
        <v>28</v>
      </c>
      <c r="L76" s="47" t="s">
        <v>194</v>
      </c>
    </row>
    <row r="77" spans="1:12" s="5" customFormat="1" ht="12.75">
      <c r="A77" s="50"/>
      <c r="B77" s="51"/>
      <c r="C77" s="52"/>
      <c r="D77" s="53"/>
      <c r="E77" s="54"/>
      <c r="F77" s="55"/>
      <c r="G77" s="55"/>
      <c r="H77" s="56"/>
      <c r="I77" s="57"/>
      <c r="J77" s="55">
        <f>IF(I77=0,0,G77/I77)</f>
        <v>0</v>
      </c>
      <c r="K77" s="55">
        <f>IF(I77=0,0,F77/I77)</f>
        <v>0</v>
      </c>
      <c r="L77" s="58">
        <f aca="true" t="shared" si="9" ref="L77:L91">J77+K77</f>
        <v>0</v>
      </c>
    </row>
    <row r="78" spans="1:12" s="5" customFormat="1" ht="12.75">
      <c r="A78" s="60"/>
      <c r="B78" s="61"/>
      <c r="C78" s="62"/>
      <c r="D78" s="63"/>
      <c r="E78" s="64"/>
      <c r="F78" s="65"/>
      <c r="G78" s="65"/>
      <c r="H78" s="66"/>
      <c r="I78" s="67"/>
      <c r="J78" s="55">
        <f aca="true" t="shared" si="10" ref="J78:J91">IF(I78=0,0,G78/I78)</f>
        <v>0</v>
      </c>
      <c r="K78" s="55">
        <f aca="true" t="shared" si="11" ref="K78:K91">IF(I78=0,0,F78/I78)</f>
        <v>0</v>
      </c>
      <c r="L78" s="58">
        <f t="shared" si="9"/>
        <v>0</v>
      </c>
    </row>
    <row r="79" spans="1:12" s="5" customFormat="1" ht="12.75">
      <c r="A79" s="60"/>
      <c r="B79" s="61"/>
      <c r="C79" s="62"/>
      <c r="D79" s="63"/>
      <c r="E79" s="64"/>
      <c r="F79" s="65"/>
      <c r="G79" s="65"/>
      <c r="H79" s="66"/>
      <c r="I79" s="67"/>
      <c r="J79" s="55">
        <f t="shared" si="10"/>
        <v>0</v>
      </c>
      <c r="K79" s="55">
        <f t="shared" si="11"/>
        <v>0</v>
      </c>
      <c r="L79" s="58">
        <f t="shared" si="9"/>
        <v>0</v>
      </c>
    </row>
    <row r="80" spans="1:12" s="5" customFormat="1" ht="12.75">
      <c r="A80" s="60"/>
      <c r="B80" s="61"/>
      <c r="C80" s="62"/>
      <c r="D80" s="63"/>
      <c r="E80" s="64"/>
      <c r="F80" s="65"/>
      <c r="G80" s="65"/>
      <c r="H80" s="66"/>
      <c r="I80" s="67"/>
      <c r="J80" s="55">
        <f t="shared" si="10"/>
        <v>0</v>
      </c>
      <c r="K80" s="55">
        <f t="shared" si="11"/>
        <v>0</v>
      </c>
      <c r="L80" s="58">
        <f t="shared" si="9"/>
        <v>0</v>
      </c>
    </row>
    <row r="81" spans="1:12" s="5" customFormat="1" ht="12.75">
      <c r="A81" s="60"/>
      <c r="B81" s="61"/>
      <c r="C81" s="62"/>
      <c r="D81" s="63"/>
      <c r="E81" s="64"/>
      <c r="F81" s="65"/>
      <c r="G81" s="65"/>
      <c r="H81" s="66"/>
      <c r="I81" s="67"/>
      <c r="J81" s="55">
        <f t="shared" si="10"/>
        <v>0</v>
      </c>
      <c r="K81" s="55">
        <f t="shared" si="11"/>
        <v>0</v>
      </c>
      <c r="L81" s="58">
        <f t="shared" si="9"/>
        <v>0</v>
      </c>
    </row>
    <row r="82" spans="1:12" s="5" customFormat="1" ht="12.75">
      <c r="A82" s="60"/>
      <c r="B82" s="61"/>
      <c r="C82" s="62"/>
      <c r="D82" s="63"/>
      <c r="E82" s="64"/>
      <c r="F82" s="65"/>
      <c r="G82" s="65"/>
      <c r="H82" s="66"/>
      <c r="I82" s="67"/>
      <c r="J82" s="55">
        <f t="shared" si="10"/>
        <v>0</v>
      </c>
      <c r="K82" s="55">
        <f t="shared" si="11"/>
        <v>0</v>
      </c>
      <c r="L82" s="58">
        <f t="shared" si="9"/>
        <v>0</v>
      </c>
    </row>
    <row r="83" spans="1:12" s="5" customFormat="1" ht="12.75">
      <c r="A83" s="60"/>
      <c r="B83" s="61"/>
      <c r="C83" s="62"/>
      <c r="D83" s="63"/>
      <c r="E83" s="64"/>
      <c r="F83" s="65"/>
      <c r="G83" s="65"/>
      <c r="H83" s="66"/>
      <c r="I83" s="67"/>
      <c r="J83" s="55">
        <f t="shared" si="10"/>
        <v>0</v>
      </c>
      <c r="K83" s="55">
        <f t="shared" si="11"/>
        <v>0</v>
      </c>
      <c r="L83" s="58">
        <f t="shared" si="9"/>
        <v>0</v>
      </c>
    </row>
    <row r="84" spans="1:12" s="5" customFormat="1" ht="12.75">
      <c r="A84" s="60"/>
      <c r="B84" s="61"/>
      <c r="C84" s="62"/>
      <c r="D84" s="63"/>
      <c r="E84" s="64"/>
      <c r="F84" s="65"/>
      <c r="G84" s="65"/>
      <c r="H84" s="66"/>
      <c r="I84" s="67"/>
      <c r="J84" s="55">
        <f t="shared" si="10"/>
        <v>0</v>
      </c>
      <c r="K84" s="55">
        <f t="shared" si="11"/>
        <v>0</v>
      </c>
      <c r="L84" s="58">
        <f t="shared" si="9"/>
        <v>0</v>
      </c>
    </row>
    <row r="85" spans="1:12" s="5" customFormat="1" ht="12.75">
      <c r="A85" s="60"/>
      <c r="B85" s="61"/>
      <c r="C85" s="62"/>
      <c r="D85" s="63"/>
      <c r="E85" s="64"/>
      <c r="F85" s="65"/>
      <c r="G85" s="65"/>
      <c r="H85" s="66"/>
      <c r="I85" s="67"/>
      <c r="J85" s="55">
        <f t="shared" si="10"/>
        <v>0</v>
      </c>
      <c r="K85" s="55">
        <f t="shared" si="11"/>
        <v>0</v>
      </c>
      <c r="L85" s="58">
        <f t="shared" si="9"/>
        <v>0</v>
      </c>
    </row>
    <row r="86" spans="1:12" s="5" customFormat="1" ht="12.75">
      <c r="A86" s="68"/>
      <c r="B86" s="69"/>
      <c r="C86" s="52"/>
      <c r="D86" s="70"/>
      <c r="E86" s="54"/>
      <c r="F86" s="71"/>
      <c r="G86" s="71"/>
      <c r="H86" s="56"/>
      <c r="I86" s="57"/>
      <c r="J86" s="55">
        <f t="shared" si="10"/>
        <v>0</v>
      </c>
      <c r="K86" s="55">
        <f t="shared" si="11"/>
        <v>0</v>
      </c>
      <c r="L86" s="58">
        <f t="shared" si="9"/>
        <v>0</v>
      </c>
    </row>
    <row r="87" spans="1:12" s="5" customFormat="1" ht="12.75">
      <c r="A87" s="60"/>
      <c r="B87" s="61"/>
      <c r="C87" s="62"/>
      <c r="D87" s="63"/>
      <c r="E87" s="64"/>
      <c r="F87" s="65"/>
      <c r="G87" s="65"/>
      <c r="H87" s="66"/>
      <c r="I87" s="67"/>
      <c r="J87" s="55">
        <f t="shared" si="10"/>
        <v>0</v>
      </c>
      <c r="K87" s="55">
        <f t="shared" si="11"/>
        <v>0</v>
      </c>
      <c r="L87" s="58">
        <f t="shared" si="9"/>
        <v>0</v>
      </c>
    </row>
    <row r="88" spans="1:12" s="5" customFormat="1" ht="12.75">
      <c r="A88" s="60"/>
      <c r="B88" s="61"/>
      <c r="C88" s="62"/>
      <c r="D88" s="63"/>
      <c r="E88" s="64"/>
      <c r="F88" s="65"/>
      <c r="G88" s="65"/>
      <c r="H88" s="66"/>
      <c r="I88" s="67"/>
      <c r="J88" s="55">
        <f t="shared" si="10"/>
        <v>0</v>
      </c>
      <c r="K88" s="55">
        <f t="shared" si="11"/>
        <v>0</v>
      </c>
      <c r="L88" s="58">
        <f t="shared" si="9"/>
        <v>0</v>
      </c>
    </row>
    <row r="89" spans="1:12" s="5" customFormat="1" ht="12.75">
      <c r="A89" s="60"/>
      <c r="B89" s="61"/>
      <c r="C89" s="62"/>
      <c r="D89" s="63"/>
      <c r="E89" s="64"/>
      <c r="F89" s="65"/>
      <c r="G89" s="65"/>
      <c r="H89" s="66"/>
      <c r="I89" s="67"/>
      <c r="J89" s="55">
        <f t="shared" si="10"/>
        <v>0</v>
      </c>
      <c r="K89" s="55">
        <f t="shared" si="11"/>
        <v>0</v>
      </c>
      <c r="L89" s="58">
        <f t="shared" si="9"/>
        <v>0</v>
      </c>
    </row>
    <row r="90" spans="1:12" s="5" customFormat="1" ht="12.75">
      <c r="A90" s="60"/>
      <c r="B90" s="61"/>
      <c r="C90" s="62"/>
      <c r="D90" s="63"/>
      <c r="E90" s="64"/>
      <c r="F90" s="65"/>
      <c r="G90" s="65"/>
      <c r="H90" s="66"/>
      <c r="I90" s="67"/>
      <c r="J90" s="55">
        <f t="shared" si="10"/>
        <v>0</v>
      </c>
      <c r="K90" s="55">
        <f t="shared" si="11"/>
        <v>0</v>
      </c>
      <c r="L90" s="58">
        <f t="shared" si="9"/>
        <v>0</v>
      </c>
    </row>
    <row r="91" spans="1:12" s="5" customFormat="1" ht="13.5" thickBot="1">
      <c r="A91" s="68"/>
      <c r="B91" s="69"/>
      <c r="C91" s="52"/>
      <c r="D91" s="70"/>
      <c r="E91" s="54"/>
      <c r="F91" s="71"/>
      <c r="G91" s="71"/>
      <c r="H91" s="56"/>
      <c r="I91" s="57"/>
      <c r="J91" s="55">
        <f t="shared" si="10"/>
        <v>0</v>
      </c>
      <c r="K91" s="55">
        <f t="shared" si="11"/>
        <v>0</v>
      </c>
      <c r="L91" s="58">
        <f t="shared" si="9"/>
        <v>0</v>
      </c>
    </row>
    <row r="92" spans="2:12" s="5" customFormat="1" ht="15.75" thickBot="1">
      <c r="B92" s="72"/>
      <c r="C92" s="73"/>
      <c r="D92" s="74"/>
      <c r="E92" s="75"/>
      <c r="F92" s="76"/>
      <c r="G92" s="75"/>
      <c r="H92" s="75"/>
      <c r="I92" s="77"/>
      <c r="J92" s="78" t="s">
        <v>14</v>
      </c>
      <c r="K92" s="78"/>
      <c r="L92" s="79">
        <f>SUM(L77:L86)</f>
        <v>0</v>
      </c>
    </row>
    <row r="93" spans="2:12" s="5" customFormat="1" ht="13.5" thickBot="1">
      <c r="B93"/>
      <c r="C93"/>
      <c r="D93" s="44"/>
      <c r="E93"/>
      <c r="F93"/>
      <c r="G93"/>
      <c r="H93"/>
      <c r="I93"/>
      <c r="J93"/>
      <c r="K93"/>
      <c r="L93" s="42"/>
    </row>
    <row r="94" spans="1:12" s="155" customFormat="1" ht="16.5" customHeight="1" thickBot="1" thickTop="1">
      <c r="A94" s="160" t="s">
        <v>98</v>
      </c>
      <c r="B94" s="160"/>
      <c r="C94" s="160"/>
      <c r="D94" s="161"/>
      <c r="E94" s="161"/>
      <c r="F94" s="351" t="str">
        <f>'B.1 and B.2 Costs and Revenue'!B12</f>
        <v>Beneficiary 5</v>
      </c>
      <c r="G94" s="352"/>
      <c r="H94" s="352"/>
      <c r="I94" s="352"/>
      <c r="J94" s="352"/>
      <c r="K94" s="353"/>
      <c r="L94" s="159"/>
    </row>
    <row r="95" spans="1:12" s="5" customFormat="1" ht="13.5" thickTop="1">
      <c r="A95" s="41"/>
      <c r="B95"/>
      <c r="C95" s="42"/>
      <c r="D95" s="43"/>
      <c r="E95" s="43"/>
      <c r="F95" s="40"/>
      <c r="G95" s="40"/>
      <c r="H95" s="40"/>
      <c r="I95" s="40"/>
      <c r="J95" s="40"/>
      <c r="K95" s="40"/>
      <c r="L95" s="40"/>
    </row>
    <row r="96" spans="1:12" s="96" customFormat="1" ht="19.5" customHeight="1">
      <c r="A96" s="39" t="s">
        <v>93</v>
      </c>
      <c r="C96" s="164"/>
      <c r="D96" s="43"/>
      <c r="E96" s="43"/>
      <c r="F96" s="165"/>
      <c r="G96" s="165"/>
      <c r="H96" s="165"/>
      <c r="I96" s="165"/>
      <c r="J96" s="165"/>
      <c r="K96" s="165"/>
      <c r="L96" s="165"/>
    </row>
    <row r="97" spans="1:12" s="5" customFormat="1" ht="12.75">
      <c r="A97"/>
      <c r="B97"/>
      <c r="C97"/>
      <c r="D97" s="44"/>
      <c r="E97"/>
      <c r="F97"/>
      <c r="G97"/>
      <c r="H97"/>
      <c r="I97"/>
      <c r="J97"/>
      <c r="K97"/>
      <c r="L97" s="42"/>
    </row>
    <row r="98" spans="1:12" s="5" customFormat="1" ht="38.25">
      <c r="A98" s="45" t="s">
        <v>20</v>
      </c>
      <c r="B98" s="46" t="s">
        <v>21</v>
      </c>
      <c r="C98" s="46" t="s">
        <v>22</v>
      </c>
      <c r="D98" s="46" t="s">
        <v>23</v>
      </c>
      <c r="E98" s="47" t="s">
        <v>24</v>
      </c>
      <c r="F98" s="47" t="s">
        <v>191</v>
      </c>
      <c r="G98" s="47" t="s">
        <v>25</v>
      </c>
      <c r="H98" s="47" t="s">
        <v>26</v>
      </c>
      <c r="I98" s="48" t="s">
        <v>193</v>
      </c>
      <c r="J98" s="47" t="s">
        <v>27</v>
      </c>
      <c r="K98" s="47" t="s">
        <v>28</v>
      </c>
      <c r="L98" s="47" t="s">
        <v>194</v>
      </c>
    </row>
    <row r="99" spans="1:12" s="5" customFormat="1" ht="12.75">
      <c r="A99" s="50"/>
      <c r="B99" s="51"/>
      <c r="C99" s="52"/>
      <c r="D99" s="53"/>
      <c r="E99" s="54"/>
      <c r="F99" s="55"/>
      <c r="G99" s="55"/>
      <c r="H99" s="56"/>
      <c r="I99" s="57"/>
      <c r="J99" s="55">
        <f>IF(I99=0,0,G99/I99)</f>
        <v>0</v>
      </c>
      <c r="K99" s="55">
        <f>IF(I99=0,0,F99/I99)</f>
        <v>0</v>
      </c>
      <c r="L99" s="58">
        <f aca="true" t="shared" si="12" ref="L99:L113">J99+K99</f>
        <v>0</v>
      </c>
    </row>
    <row r="100" spans="1:12" s="5" customFormat="1" ht="12.75">
      <c r="A100" s="60"/>
      <c r="B100" s="61"/>
      <c r="C100" s="62"/>
      <c r="D100" s="63"/>
      <c r="E100" s="64"/>
      <c r="F100" s="65"/>
      <c r="G100" s="65"/>
      <c r="H100" s="66"/>
      <c r="I100" s="67"/>
      <c r="J100" s="55">
        <f aca="true" t="shared" si="13" ref="J100:J113">IF(I100=0,0,G100/I100)</f>
        <v>0</v>
      </c>
      <c r="K100" s="55">
        <f aca="true" t="shared" si="14" ref="K100:K113">IF(I100=0,0,F100/I100)</f>
        <v>0</v>
      </c>
      <c r="L100" s="58">
        <f t="shared" si="12"/>
        <v>0</v>
      </c>
    </row>
    <row r="101" spans="1:12" s="5" customFormat="1" ht="12.75">
      <c r="A101" s="60"/>
      <c r="B101" s="61"/>
      <c r="C101" s="62"/>
      <c r="D101" s="63"/>
      <c r="E101" s="64"/>
      <c r="F101" s="65"/>
      <c r="G101" s="65"/>
      <c r="H101" s="66"/>
      <c r="I101" s="67"/>
      <c r="J101" s="55">
        <f t="shared" si="13"/>
        <v>0</v>
      </c>
      <c r="K101" s="55">
        <f t="shared" si="14"/>
        <v>0</v>
      </c>
      <c r="L101" s="58">
        <f t="shared" si="12"/>
        <v>0</v>
      </c>
    </row>
    <row r="102" spans="1:12" s="5" customFormat="1" ht="12.75">
      <c r="A102" s="60"/>
      <c r="B102" s="61"/>
      <c r="C102" s="62"/>
      <c r="D102" s="63"/>
      <c r="E102" s="64"/>
      <c r="F102" s="65"/>
      <c r="G102" s="65"/>
      <c r="H102" s="66"/>
      <c r="I102" s="67"/>
      <c r="J102" s="55">
        <f t="shared" si="13"/>
        <v>0</v>
      </c>
      <c r="K102" s="55">
        <f t="shared" si="14"/>
        <v>0</v>
      </c>
      <c r="L102" s="58">
        <f t="shared" si="12"/>
        <v>0</v>
      </c>
    </row>
    <row r="103" spans="1:12" s="5" customFormat="1" ht="12.75">
      <c r="A103" s="60"/>
      <c r="B103" s="61"/>
      <c r="C103" s="62"/>
      <c r="D103" s="63"/>
      <c r="E103" s="64"/>
      <c r="F103" s="65"/>
      <c r="G103" s="65"/>
      <c r="H103" s="66"/>
      <c r="I103" s="67"/>
      <c r="J103" s="55">
        <f t="shared" si="13"/>
        <v>0</v>
      </c>
      <c r="K103" s="55">
        <f t="shared" si="14"/>
        <v>0</v>
      </c>
      <c r="L103" s="58">
        <f t="shared" si="12"/>
        <v>0</v>
      </c>
    </row>
    <row r="104" spans="1:12" s="5" customFormat="1" ht="12.75">
      <c r="A104" s="60"/>
      <c r="B104" s="61"/>
      <c r="C104" s="62"/>
      <c r="D104" s="63"/>
      <c r="E104" s="64"/>
      <c r="F104" s="65"/>
      <c r="G104" s="65"/>
      <c r="H104" s="66"/>
      <c r="I104" s="67"/>
      <c r="J104" s="55">
        <f t="shared" si="13"/>
        <v>0</v>
      </c>
      <c r="K104" s="55">
        <f t="shared" si="14"/>
        <v>0</v>
      </c>
      <c r="L104" s="58">
        <f t="shared" si="12"/>
        <v>0</v>
      </c>
    </row>
    <row r="105" spans="1:12" s="5" customFormat="1" ht="12.75">
      <c r="A105" s="60"/>
      <c r="B105" s="61"/>
      <c r="C105" s="62"/>
      <c r="D105" s="63"/>
      <c r="E105" s="64"/>
      <c r="F105" s="65"/>
      <c r="G105" s="65"/>
      <c r="H105" s="66"/>
      <c r="I105" s="67"/>
      <c r="J105" s="55">
        <f t="shared" si="13"/>
        <v>0</v>
      </c>
      <c r="K105" s="55">
        <f t="shared" si="14"/>
        <v>0</v>
      </c>
      <c r="L105" s="58">
        <f t="shared" si="12"/>
        <v>0</v>
      </c>
    </row>
    <row r="106" spans="1:12" s="5" customFormat="1" ht="12.75">
      <c r="A106" s="60"/>
      <c r="B106" s="61"/>
      <c r="C106" s="62"/>
      <c r="D106" s="63"/>
      <c r="E106" s="64"/>
      <c r="F106" s="65"/>
      <c r="G106" s="65"/>
      <c r="H106" s="66"/>
      <c r="I106" s="67"/>
      <c r="J106" s="55">
        <f t="shared" si="13"/>
        <v>0</v>
      </c>
      <c r="K106" s="55">
        <f t="shared" si="14"/>
        <v>0</v>
      </c>
      <c r="L106" s="58">
        <f t="shared" si="12"/>
        <v>0</v>
      </c>
    </row>
    <row r="107" spans="1:12" s="5" customFormat="1" ht="12.75">
      <c r="A107" s="60"/>
      <c r="B107" s="61"/>
      <c r="C107" s="62"/>
      <c r="D107" s="63"/>
      <c r="E107" s="64"/>
      <c r="F107" s="65"/>
      <c r="G107" s="65"/>
      <c r="H107" s="66"/>
      <c r="I107" s="67"/>
      <c r="J107" s="55">
        <f t="shared" si="13"/>
        <v>0</v>
      </c>
      <c r="K107" s="55">
        <f t="shared" si="14"/>
        <v>0</v>
      </c>
      <c r="L107" s="58">
        <f t="shared" si="12"/>
        <v>0</v>
      </c>
    </row>
    <row r="108" spans="1:12" s="5" customFormat="1" ht="12.75">
      <c r="A108" s="68"/>
      <c r="B108" s="69"/>
      <c r="C108" s="52"/>
      <c r="D108" s="70"/>
      <c r="E108" s="54"/>
      <c r="F108" s="71"/>
      <c r="G108" s="71"/>
      <c r="H108" s="56"/>
      <c r="I108" s="57"/>
      <c r="J108" s="55">
        <f t="shared" si="13"/>
        <v>0</v>
      </c>
      <c r="K108" s="55">
        <f t="shared" si="14"/>
        <v>0</v>
      </c>
      <c r="L108" s="58">
        <f t="shared" si="12"/>
        <v>0</v>
      </c>
    </row>
    <row r="109" spans="1:12" s="5" customFormat="1" ht="12.75">
      <c r="A109" s="60"/>
      <c r="B109" s="61"/>
      <c r="C109" s="62"/>
      <c r="D109" s="63"/>
      <c r="E109" s="64"/>
      <c r="F109" s="65"/>
      <c r="G109" s="65"/>
      <c r="H109" s="66"/>
      <c r="I109" s="67"/>
      <c r="J109" s="55">
        <f t="shared" si="13"/>
        <v>0</v>
      </c>
      <c r="K109" s="55">
        <f t="shared" si="14"/>
        <v>0</v>
      </c>
      <c r="L109" s="58">
        <f t="shared" si="12"/>
        <v>0</v>
      </c>
    </row>
    <row r="110" spans="1:12" s="5" customFormat="1" ht="12.75">
      <c r="A110" s="60"/>
      <c r="B110" s="61"/>
      <c r="C110" s="62"/>
      <c r="D110" s="63"/>
      <c r="E110" s="64"/>
      <c r="F110" s="65"/>
      <c r="G110" s="65"/>
      <c r="H110" s="66"/>
      <c r="I110" s="67"/>
      <c r="J110" s="55">
        <f t="shared" si="13"/>
        <v>0</v>
      </c>
      <c r="K110" s="55">
        <f t="shared" si="14"/>
        <v>0</v>
      </c>
      <c r="L110" s="58">
        <f t="shared" si="12"/>
        <v>0</v>
      </c>
    </row>
    <row r="111" spans="1:12" s="5" customFormat="1" ht="12.75">
      <c r="A111" s="60"/>
      <c r="B111" s="61"/>
      <c r="C111" s="62"/>
      <c r="D111" s="63"/>
      <c r="E111" s="64"/>
      <c r="F111" s="65"/>
      <c r="G111" s="65"/>
      <c r="H111" s="66"/>
      <c r="I111" s="67"/>
      <c r="J111" s="55">
        <f t="shared" si="13"/>
        <v>0</v>
      </c>
      <c r="K111" s="55">
        <f t="shared" si="14"/>
        <v>0</v>
      </c>
      <c r="L111" s="58">
        <f t="shared" si="12"/>
        <v>0</v>
      </c>
    </row>
    <row r="112" spans="1:12" s="5" customFormat="1" ht="12.75">
      <c r="A112" s="60"/>
      <c r="B112" s="61"/>
      <c r="C112" s="62"/>
      <c r="D112" s="63"/>
      <c r="E112" s="64"/>
      <c r="F112" s="65"/>
      <c r="G112" s="65"/>
      <c r="H112" s="66"/>
      <c r="I112" s="67"/>
      <c r="J112" s="55">
        <f t="shared" si="13"/>
        <v>0</v>
      </c>
      <c r="K112" s="55">
        <f t="shared" si="14"/>
        <v>0</v>
      </c>
      <c r="L112" s="58">
        <f t="shared" si="12"/>
        <v>0</v>
      </c>
    </row>
    <row r="113" spans="1:12" s="5" customFormat="1" ht="13.5" thickBot="1">
      <c r="A113" s="68"/>
      <c r="B113" s="69"/>
      <c r="C113" s="52"/>
      <c r="D113" s="70"/>
      <c r="E113" s="54"/>
      <c r="F113" s="71"/>
      <c r="G113" s="71"/>
      <c r="H113" s="56"/>
      <c r="I113" s="57"/>
      <c r="J113" s="55">
        <f t="shared" si="13"/>
        <v>0</v>
      </c>
      <c r="K113" s="55">
        <f t="shared" si="14"/>
        <v>0</v>
      </c>
      <c r="L113" s="58">
        <f t="shared" si="12"/>
        <v>0</v>
      </c>
    </row>
    <row r="114" spans="2:12" s="5" customFormat="1" ht="15.75" thickBot="1">
      <c r="B114" s="72"/>
      <c r="C114" s="73"/>
      <c r="D114" s="74"/>
      <c r="E114" s="75"/>
      <c r="F114" s="76"/>
      <c r="G114" s="75"/>
      <c r="H114" s="75"/>
      <c r="I114" s="77"/>
      <c r="J114" s="78" t="s">
        <v>14</v>
      </c>
      <c r="K114" s="78"/>
      <c r="L114" s="79">
        <f>SUM(L99:L108)</f>
        <v>0</v>
      </c>
    </row>
    <row r="115" spans="2:12" s="5" customFormat="1" ht="13.5" thickBot="1">
      <c r="B115"/>
      <c r="C115"/>
      <c r="D115" s="44"/>
      <c r="E115"/>
      <c r="F115"/>
      <c r="G115"/>
      <c r="H115"/>
      <c r="I115"/>
      <c r="J115"/>
      <c r="K115"/>
      <c r="L115" s="42"/>
    </row>
    <row r="116" spans="1:12" s="155" customFormat="1" ht="16.5" customHeight="1" thickBot="1" thickTop="1">
      <c r="A116" s="160" t="s">
        <v>99</v>
      </c>
      <c r="B116" s="160"/>
      <c r="C116" s="160"/>
      <c r="D116" s="161"/>
      <c r="E116" s="161"/>
      <c r="F116" s="351" t="str">
        <f>'B.1 and B.2 Costs and Revenue'!B13</f>
        <v>Beneficiary 6</v>
      </c>
      <c r="G116" s="352"/>
      <c r="H116" s="352"/>
      <c r="I116" s="352"/>
      <c r="J116" s="352"/>
      <c r="K116" s="353"/>
      <c r="L116" s="159"/>
    </row>
    <row r="117" spans="1:12" s="5" customFormat="1" ht="13.5" thickTop="1">
      <c r="A117" s="41"/>
      <c r="B117"/>
      <c r="C117" s="42"/>
      <c r="D117" s="43"/>
      <c r="E117" s="43"/>
      <c r="F117" s="40"/>
      <c r="G117" s="40"/>
      <c r="H117" s="40"/>
      <c r="I117" s="40"/>
      <c r="J117" s="40"/>
      <c r="K117" s="40"/>
      <c r="L117" s="40"/>
    </row>
    <row r="118" spans="1:12" s="96" customFormat="1" ht="19.5" customHeight="1">
      <c r="A118" s="39" t="s">
        <v>93</v>
      </c>
      <c r="C118" s="164"/>
      <c r="D118" s="43"/>
      <c r="E118" s="43"/>
      <c r="F118" s="165"/>
      <c r="G118" s="165"/>
      <c r="H118" s="165"/>
      <c r="I118" s="165"/>
      <c r="J118" s="165"/>
      <c r="K118" s="165"/>
      <c r="L118" s="165"/>
    </row>
    <row r="119" spans="1:12" s="5" customFormat="1" ht="12.75">
      <c r="A119"/>
      <c r="B119"/>
      <c r="C119"/>
      <c r="D119" s="44"/>
      <c r="E119"/>
      <c r="F119"/>
      <c r="G119"/>
      <c r="H119"/>
      <c r="I119"/>
      <c r="J119"/>
      <c r="K119"/>
      <c r="L119" s="42"/>
    </row>
    <row r="120" spans="1:12" s="5" customFormat="1" ht="38.25">
      <c r="A120" s="45" t="s">
        <v>20</v>
      </c>
      <c r="B120" s="46" t="s">
        <v>21</v>
      </c>
      <c r="C120" s="46" t="s">
        <v>22</v>
      </c>
      <c r="D120" s="46" t="s">
        <v>23</v>
      </c>
      <c r="E120" s="47" t="s">
        <v>24</v>
      </c>
      <c r="F120" s="47" t="s">
        <v>191</v>
      </c>
      <c r="G120" s="47" t="s">
        <v>25</v>
      </c>
      <c r="H120" s="47" t="s">
        <v>26</v>
      </c>
      <c r="I120" s="48" t="s">
        <v>193</v>
      </c>
      <c r="J120" s="47" t="s">
        <v>27</v>
      </c>
      <c r="K120" s="47" t="s">
        <v>28</v>
      </c>
      <c r="L120" s="47" t="s">
        <v>194</v>
      </c>
    </row>
    <row r="121" spans="1:12" s="5" customFormat="1" ht="12.75">
      <c r="A121" s="50"/>
      <c r="B121" s="51"/>
      <c r="C121" s="52"/>
      <c r="D121" s="53"/>
      <c r="E121" s="54"/>
      <c r="F121" s="55"/>
      <c r="G121" s="55"/>
      <c r="H121" s="56"/>
      <c r="I121" s="57"/>
      <c r="J121" s="55">
        <f>IF(I121=0,0,G121/I121)</f>
        <v>0</v>
      </c>
      <c r="K121" s="55">
        <f>IF(I121=0,0,F121/I121)</f>
        <v>0</v>
      </c>
      <c r="L121" s="58">
        <f aca="true" t="shared" si="15" ref="L121:L135">J121+K121</f>
        <v>0</v>
      </c>
    </row>
    <row r="122" spans="1:12" s="5" customFormat="1" ht="12.75">
      <c r="A122" s="60"/>
      <c r="B122" s="61"/>
      <c r="C122" s="62"/>
      <c r="D122" s="63"/>
      <c r="E122" s="64"/>
      <c r="F122" s="65"/>
      <c r="G122" s="65"/>
      <c r="H122" s="66"/>
      <c r="I122" s="67"/>
      <c r="J122" s="55">
        <f aca="true" t="shared" si="16" ref="J122:J135">IF(I122=0,0,G122/I122)</f>
        <v>0</v>
      </c>
      <c r="K122" s="55">
        <f aca="true" t="shared" si="17" ref="K122:K135">IF(I122=0,0,F122/I122)</f>
        <v>0</v>
      </c>
      <c r="L122" s="58">
        <f t="shared" si="15"/>
        <v>0</v>
      </c>
    </row>
    <row r="123" spans="1:12" s="5" customFormat="1" ht="12.75">
      <c r="A123" s="60"/>
      <c r="B123" s="61"/>
      <c r="C123" s="62"/>
      <c r="D123" s="63"/>
      <c r="E123" s="64"/>
      <c r="F123" s="65"/>
      <c r="G123" s="65"/>
      <c r="H123" s="66"/>
      <c r="I123" s="67"/>
      <c r="J123" s="55">
        <f t="shared" si="16"/>
        <v>0</v>
      </c>
      <c r="K123" s="55">
        <f t="shared" si="17"/>
        <v>0</v>
      </c>
      <c r="L123" s="58">
        <f t="shared" si="15"/>
        <v>0</v>
      </c>
    </row>
    <row r="124" spans="1:12" s="5" customFormat="1" ht="12.75">
      <c r="A124" s="60"/>
      <c r="B124" s="61"/>
      <c r="C124" s="62"/>
      <c r="D124" s="63"/>
      <c r="E124" s="64"/>
      <c r="F124" s="65"/>
      <c r="G124" s="65"/>
      <c r="H124" s="66"/>
      <c r="I124" s="67"/>
      <c r="J124" s="55">
        <f t="shared" si="16"/>
        <v>0</v>
      </c>
      <c r="K124" s="55">
        <f t="shared" si="17"/>
        <v>0</v>
      </c>
      <c r="L124" s="58">
        <f t="shared" si="15"/>
        <v>0</v>
      </c>
    </row>
    <row r="125" spans="1:12" s="5" customFormat="1" ht="12.75">
      <c r="A125" s="60"/>
      <c r="B125" s="61"/>
      <c r="C125" s="62"/>
      <c r="D125" s="63"/>
      <c r="E125" s="64"/>
      <c r="F125" s="65"/>
      <c r="G125" s="65"/>
      <c r="H125" s="66"/>
      <c r="I125" s="67"/>
      <c r="J125" s="55">
        <f t="shared" si="16"/>
        <v>0</v>
      </c>
      <c r="K125" s="55">
        <f t="shared" si="17"/>
        <v>0</v>
      </c>
      <c r="L125" s="58">
        <f t="shared" si="15"/>
        <v>0</v>
      </c>
    </row>
    <row r="126" spans="1:12" s="5" customFormat="1" ht="12.75">
      <c r="A126" s="60"/>
      <c r="B126" s="61"/>
      <c r="C126" s="62"/>
      <c r="D126" s="63"/>
      <c r="E126" s="64"/>
      <c r="F126" s="65"/>
      <c r="G126" s="65"/>
      <c r="H126" s="66"/>
      <c r="I126" s="67"/>
      <c r="J126" s="55">
        <f t="shared" si="16"/>
        <v>0</v>
      </c>
      <c r="K126" s="55">
        <f t="shared" si="17"/>
        <v>0</v>
      </c>
      <c r="L126" s="58">
        <f t="shared" si="15"/>
        <v>0</v>
      </c>
    </row>
    <row r="127" spans="1:12" s="5" customFormat="1" ht="12.75">
      <c r="A127" s="60"/>
      <c r="B127" s="61"/>
      <c r="C127" s="62"/>
      <c r="D127" s="63"/>
      <c r="E127" s="64"/>
      <c r="F127" s="65"/>
      <c r="G127" s="65"/>
      <c r="H127" s="66"/>
      <c r="I127" s="67"/>
      <c r="J127" s="55">
        <f t="shared" si="16"/>
        <v>0</v>
      </c>
      <c r="K127" s="55">
        <f t="shared" si="17"/>
        <v>0</v>
      </c>
      <c r="L127" s="58">
        <f t="shared" si="15"/>
        <v>0</v>
      </c>
    </row>
    <row r="128" spans="1:12" s="5" customFormat="1" ht="12.75">
      <c r="A128" s="60"/>
      <c r="B128" s="61"/>
      <c r="C128" s="62"/>
      <c r="D128" s="63"/>
      <c r="E128" s="64"/>
      <c r="F128" s="65"/>
      <c r="G128" s="65"/>
      <c r="H128" s="66"/>
      <c r="I128" s="67"/>
      <c r="J128" s="55">
        <f t="shared" si="16"/>
        <v>0</v>
      </c>
      <c r="K128" s="55">
        <f t="shared" si="17"/>
        <v>0</v>
      </c>
      <c r="L128" s="58">
        <f t="shared" si="15"/>
        <v>0</v>
      </c>
    </row>
    <row r="129" spans="1:12" s="5" customFormat="1" ht="12.75">
      <c r="A129" s="60"/>
      <c r="B129" s="61"/>
      <c r="C129" s="62"/>
      <c r="D129" s="63"/>
      <c r="E129" s="64"/>
      <c r="F129" s="65"/>
      <c r="G129" s="65"/>
      <c r="H129" s="66"/>
      <c r="I129" s="67"/>
      <c r="J129" s="55">
        <f t="shared" si="16"/>
        <v>0</v>
      </c>
      <c r="K129" s="55">
        <f t="shared" si="17"/>
        <v>0</v>
      </c>
      <c r="L129" s="58">
        <f t="shared" si="15"/>
        <v>0</v>
      </c>
    </row>
    <row r="130" spans="1:12" s="5" customFormat="1" ht="12.75">
      <c r="A130" s="68"/>
      <c r="B130" s="69"/>
      <c r="C130" s="52"/>
      <c r="D130" s="70"/>
      <c r="E130" s="54"/>
      <c r="F130" s="71"/>
      <c r="G130" s="71"/>
      <c r="H130" s="56"/>
      <c r="I130" s="57"/>
      <c r="J130" s="55">
        <f t="shared" si="16"/>
        <v>0</v>
      </c>
      <c r="K130" s="55">
        <f t="shared" si="17"/>
        <v>0</v>
      </c>
      <c r="L130" s="58">
        <f t="shared" si="15"/>
        <v>0</v>
      </c>
    </row>
    <row r="131" spans="1:12" s="5" customFormat="1" ht="12.75">
      <c r="A131" s="60"/>
      <c r="B131" s="61"/>
      <c r="C131" s="62"/>
      <c r="D131" s="63"/>
      <c r="E131" s="64"/>
      <c r="F131" s="65"/>
      <c r="G131" s="65"/>
      <c r="H131" s="66"/>
      <c r="I131" s="67"/>
      <c r="J131" s="55">
        <f t="shared" si="16"/>
        <v>0</v>
      </c>
      <c r="K131" s="55">
        <f t="shared" si="17"/>
        <v>0</v>
      </c>
      <c r="L131" s="58">
        <f t="shared" si="15"/>
        <v>0</v>
      </c>
    </row>
    <row r="132" spans="1:12" s="5" customFormat="1" ht="12.75">
      <c r="A132" s="60"/>
      <c r="B132" s="61"/>
      <c r="C132" s="62"/>
      <c r="D132" s="63"/>
      <c r="E132" s="64"/>
      <c r="F132" s="65"/>
      <c r="G132" s="65"/>
      <c r="H132" s="66"/>
      <c r="I132" s="67"/>
      <c r="J132" s="55">
        <f t="shared" si="16"/>
        <v>0</v>
      </c>
      <c r="K132" s="55">
        <f t="shared" si="17"/>
        <v>0</v>
      </c>
      <c r="L132" s="58">
        <f t="shared" si="15"/>
        <v>0</v>
      </c>
    </row>
    <row r="133" spans="1:12" s="5" customFormat="1" ht="12.75">
      <c r="A133" s="60"/>
      <c r="B133" s="61"/>
      <c r="C133" s="62"/>
      <c r="D133" s="63"/>
      <c r="E133" s="64"/>
      <c r="F133" s="65"/>
      <c r="G133" s="65"/>
      <c r="H133" s="66"/>
      <c r="I133" s="67"/>
      <c r="J133" s="55">
        <f t="shared" si="16"/>
        <v>0</v>
      </c>
      <c r="K133" s="55">
        <f t="shared" si="17"/>
        <v>0</v>
      </c>
      <c r="L133" s="58">
        <f t="shared" si="15"/>
        <v>0</v>
      </c>
    </row>
    <row r="134" spans="1:12" s="5" customFormat="1" ht="12.75">
      <c r="A134" s="60"/>
      <c r="B134" s="61"/>
      <c r="C134" s="62"/>
      <c r="D134" s="63"/>
      <c r="E134" s="64"/>
      <c r="F134" s="65"/>
      <c r="G134" s="65"/>
      <c r="H134" s="66"/>
      <c r="I134" s="67"/>
      <c r="J134" s="55">
        <f t="shared" si="16"/>
        <v>0</v>
      </c>
      <c r="K134" s="55">
        <f t="shared" si="17"/>
        <v>0</v>
      </c>
      <c r="L134" s="58">
        <f t="shared" si="15"/>
        <v>0</v>
      </c>
    </row>
    <row r="135" spans="1:12" s="5" customFormat="1" ht="13.5" thickBot="1">
      <c r="A135" s="68"/>
      <c r="B135" s="69"/>
      <c r="C135" s="52"/>
      <c r="D135" s="70"/>
      <c r="E135" s="54"/>
      <c r="F135" s="71"/>
      <c r="G135" s="71"/>
      <c r="H135" s="56"/>
      <c r="I135" s="57"/>
      <c r="J135" s="55">
        <f t="shared" si="16"/>
        <v>0</v>
      </c>
      <c r="K135" s="55">
        <f t="shared" si="17"/>
        <v>0</v>
      </c>
      <c r="L135" s="58">
        <f t="shared" si="15"/>
        <v>0</v>
      </c>
    </row>
    <row r="136" spans="2:12" s="5" customFormat="1" ht="15.75" thickBot="1">
      <c r="B136" s="72"/>
      <c r="C136" s="73"/>
      <c r="D136" s="74"/>
      <c r="E136" s="75"/>
      <c r="F136" s="76"/>
      <c r="G136" s="75"/>
      <c r="H136" s="75"/>
      <c r="I136" s="77"/>
      <c r="J136" s="78" t="s">
        <v>14</v>
      </c>
      <c r="K136" s="78"/>
      <c r="L136" s="79">
        <f>SUM(L121:L130)</f>
        <v>0</v>
      </c>
    </row>
    <row r="137" spans="2:12" s="5" customFormat="1" ht="13.5" thickBot="1">
      <c r="B137"/>
      <c r="C137"/>
      <c r="D137" s="44"/>
      <c r="E137"/>
      <c r="F137"/>
      <c r="G137"/>
      <c r="H137"/>
      <c r="I137"/>
      <c r="J137"/>
      <c r="K137"/>
      <c r="L137" s="42"/>
    </row>
    <row r="138" spans="1:12" s="155" customFormat="1" ht="16.5" customHeight="1" thickBot="1" thickTop="1">
      <c r="A138" s="160" t="s">
        <v>100</v>
      </c>
      <c r="B138" s="160"/>
      <c r="C138" s="160"/>
      <c r="D138" s="161"/>
      <c r="E138" s="161"/>
      <c r="F138" s="351" t="str">
        <f>'B.1 and B.2 Costs and Revenue'!B14</f>
        <v>Beneficiary 7</v>
      </c>
      <c r="G138" s="352"/>
      <c r="H138" s="352"/>
      <c r="I138" s="352"/>
      <c r="J138" s="352"/>
      <c r="K138" s="353"/>
      <c r="L138" s="159"/>
    </row>
    <row r="139" spans="1:12" s="5" customFormat="1" ht="13.5" thickTop="1">
      <c r="A139" s="41"/>
      <c r="B139"/>
      <c r="C139" s="42"/>
      <c r="D139" s="43"/>
      <c r="E139" s="43"/>
      <c r="F139" s="40"/>
      <c r="G139" s="40"/>
      <c r="H139" s="40"/>
      <c r="I139" s="40"/>
      <c r="J139" s="40"/>
      <c r="K139" s="40"/>
      <c r="L139" s="40"/>
    </row>
    <row r="140" spans="1:12" s="96" customFormat="1" ht="19.5" customHeight="1">
      <c r="A140" s="39" t="s">
        <v>93</v>
      </c>
      <c r="C140" s="164"/>
      <c r="D140" s="43"/>
      <c r="E140" s="43"/>
      <c r="F140" s="165"/>
      <c r="G140" s="165"/>
      <c r="H140" s="165"/>
      <c r="I140" s="165"/>
      <c r="J140" s="165"/>
      <c r="K140" s="165"/>
      <c r="L140" s="165"/>
    </row>
    <row r="141" spans="1:12" s="5" customFormat="1" ht="12.75">
      <c r="A141"/>
      <c r="B141"/>
      <c r="C141"/>
      <c r="D141" s="44"/>
      <c r="E141"/>
      <c r="F141"/>
      <c r="G141"/>
      <c r="H141"/>
      <c r="I141"/>
      <c r="J141"/>
      <c r="K141"/>
      <c r="L141" s="42"/>
    </row>
    <row r="142" spans="1:12" s="5" customFormat="1" ht="38.25">
      <c r="A142" s="45" t="s">
        <v>20</v>
      </c>
      <c r="B142" s="46" t="s">
        <v>21</v>
      </c>
      <c r="C142" s="46" t="s">
        <v>22</v>
      </c>
      <c r="D142" s="46" t="s">
        <v>23</v>
      </c>
      <c r="E142" s="47" t="s">
        <v>24</v>
      </c>
      <c r="F142" s="47" t="s">
        <v>191</v>
      </c>
      <c r="G142" s="47" t="s">
        <v>25</v>
      </c>
      <c r="H142" s="47" t="s">
        <v>26</v>
      </c>
      <c r="I142" s="48" t="s">
        <v>193</v>
      </c>
      <c r="J142" s="47" t="s">
        <v>27</v>
      </c>
      <c r="K142" s="47" t="s">
        <v>28</v>
      </c>
      <c r="L142" s="47" t="s">
        <v>194</v>
      </c>
    </row>
    <row r="143" spans="1:12" s="5" customFormat="1" ht="12.75">
      <c r="A143" s="50"/>
      <c r="B143" s="51"/>
      <c r="C143" s="52"/>
      <c r="D143" s="53"/>
      <c r="E143" s="54"/>
      <c r="F143" s="55"/>
      <c r="G143" s="55"/>
      <c r="H143" s="56"/>
      <c r="I143" s="57"/>
      <c r="J143" s="55">
        <f>IF(I143=0,0,G143/I143)</f>
        <v>0</v>
      </c>
      <c r="K143" s="55">
        <f>IF(I143=0,0,F143/I143)</f>
        <v>0</v>
      </c>
      <c r="L143" s="58">
        <f aca="true" t="shared" si="18" ref="L143:L157">J143+K143</f>
        <v>0</v>
      </c>
    </row>
    <row r="144" spans="1:12" s="5" customFormat="1" ht="12.75">
      <c r="A144" s="60"/>
      <c r="B144" s="61"/>
      <c r="C144" s="62"/>
      <c r="D144" s="63"/>
      <c r="E144" s="64"/>
      <c r="F144" s="65"/>
      <c r="G144" s="65"/>
      <c r="H144" s="66"/>
      <c r="I144" s="67"/>
      <c r="J144" s="55">
        <f aca="true" t="shared" si="19" ref="J144:J157">IF(I144=0,0,G144/I144)</f>
        <v>0</v>
      </c>
      <c r="K144" s="55">
        <f aca="true" t="shared" si="20" ref="K144:K157">IF(I144=0,0,F144/I144)</f>
        <v>0</v>
      </c>
      <c r="L144" s="58">
        <f t="shared" si="18"/>
        <v>0</v>
      </c>
    </row>
    <row r="145" spans="1:12" s="5" customFormat="1" ht="12.75">
      <c r="A145" s="60"/>
      <c r="B145" s="61"/>
      <c r="C145" s="62"/>
      <c r="D145" s="63"/>
      <c r="E145" s="64"/>
      <c r="F145" s="65"/>
      <c r="G145" s="65"/>
      <c r="H145" s="66"/>
      <c r="I145" s="67"/>
      <c r="J145" s="55">
        <f t="shared" si="19"/>
        <v>0</v>
      </c>
      <c r="K145" s="55">
        <f t="shared" si="20"/>
        <v>0</v>
      </c>
      <c r="L145" s="58">
        <f t="shared" si="18"/>
        <v>0</v>
      </c>
    </row>
    <row r="146" spans="1:12" s="5" customFormat="1" ht="12.75">
      <c r="A146" s="60"/>
      <c r="B146" s="61"/>
      <c r="C146" s="62"/>
      <c r="D146" s="63"/>
      <c r="E146" s="64"/>
      <c r="F146" s="65"/>
      <c r="G146" s="65"/>
      <c r="H146" s="66"/>
      <c r="I146" s="67"/>
      <c r="J146" s="55">
        <f t="shared" si="19"/>
        <v>0</v>
      </c>
      <c r="K146" s="55">
        <f t="shared" si="20"/>
        <v>0</v>
      </c>
      <c r="L146" s="58">
        <f t="shared" si="18"/>
        <v>0</v>
      </c>
    </row>
    <row r="147" spans="1:12" s="5" customFormat="1" ht="12.75">
      <c r="A147" s="60"/>
      <c r="B147" s="61"/>
      <c r="C147" s="62"/>
      <c r="D147" s="63"/>
      <c r="E147" s="64"/>
      <c r="F147" s="65"/>
      <c r="G147" s="65"/>
      <c r="H147" s="66"/>
      <c r="I147" s="67"/>
      <c r="J147" s="55">
        <f t="shared" si="19"/>
        <v>0</v>
      </c>
      <c r="K147" s="55">
        <f t="shared" si="20"/>
        <v>0</v>
      </c>
      <c r="L147" s="58">
        <f t="shared" si="18"/>
        <v>0</v>
      </c>
    </row>
    <row r="148" spans="1:12" s="5" customFormat="1" ht="12.75">
      <c r="A148" s="60"/>
      <c r="B148" s="61"/>
      <c r="C148" s="62"/>
      <c r="D148" s="63"/>
      <c r="E148" s="64"/>
      <c r="F148" s="65"/>
      <c r="G148" s="65"/>
      <c r="H148" s="66"/>
      <c r="I148" s="67"/>
      <c r="J148" s="55">
        <f t="shared" si="19"/>
        <v>0</v>
      </c>
      <c r="K148" s="55">
        <f t="shared" si="20"/>
        <v>0</v>
      </c>
      <c r="L148" s="58">
        <f t="shared" si="18"/>
        <v>0</v>
      </c>
    </row>
    <row r="149" spans="1:12" s="5" customFormat="1" ht="12.75">
      <c r="A149" s="60"/>
      <c r="B149" s="61"/>
      <c r="C149" s="62"/>
      <c r="D149" s="63"/>
      <c r="E149" s="64"/>
      <c r="F149" s="65"/>
      <c r="G149" s="65"/>
      <c r="H149" s="66"/>
      <c r="I149" s="67"/>
      <c r="J149" s="55">
        <f t="shared" si="19"/>
        <v>0</v>
      </c>
      <c r="K149" s="55">
        <f t="shared" si="20"/>
        <v>0</v>
      </c>
      <c r="L149" s="58">
        <f t="shared" si="18"/>
        <v>0</v>
      </c>
    </row>
    <row r="150" spans="1:12" s="5" customFormat="1" ht="12.75">
      <c r="A150" s="60"/>
      <c r="B150" s="61"/>
      <c r="C150" s="62"/>
      <c r="D150" s="63"/>
      <c r="E150" s="64"/>
      <c r="F150" s="65"/>
      <c r="G150" s="65"/>
      <c r="H150" s="66"/>
      <c r="I150" s="67"/>
      <c r="J150" s="55">
        <f t="shared" si="19"/>
        <v>0</v>
      </c>
      <c r="K150" s="55">
        <f t="shared" si="20"/>
        <v>0</v>
      </c>
      <c r="L150" s="58">
        <f t="shared" si="18"/>
        <v>0</v>
      </c>
    </row>
    <row r="151" spans="1:12" s="5" customFormat="1" ht="12.75">
      <c r="A151" s="60"/>
      <c r="B151" s="61"/>
      <c r="C151" s="62"/>
      <c r="D151" s="63"/>
      <c r="E151" s="64"/>
      <c r="F151" s="65"/>
      <c r="G151" s="65"/>
      <c r="H151" s="66"/>
      <c r="I151" s="67"/>
      <c r="J151" s="55">
        <f t="shared" si="19"/>
        <v>0</v>
      </c>
      <c r="K151" s="55">
        <f t="shared" si="20"/>
        <v>0</v>
      </c>
      <c r="L151" s="58">
        <f t="shared" si="18"/>
        <v>0</v>
      </c>
    </row>
    <row r="152" spans="1:12" s="5" customFormat="1" ht="12.75">
      <c r="A152" s="68"/>
      <c r="B152" s="69"/>
      <c r="C152" s="52"/>
      <c r="D152" s="70"/>
      <c r="E152" s="54"/>
      <c r="F152" s="71"/>
      <c r="G152" s="71"/>
      <c r="H152" s="56"/>
      <c r="I152" s="57"/>
      <c r="J152" s="55">
        <f t="shared" si="19"/>
        <v>0</v>
      </c>
      <c r="K152" s="55">
        <f t="shared" si="20"/>
        <v>0</v>
      </c>
      <c r="L152" s="58">
        <f t="shared" si="18"/>
        <v>0</v>
      </c>
    </row>
    <row r="153" spans="1:12" s="5" customFormat="1" ht="12.75">
      <c r="A153" s="60"/>
      <c r="B153" s="61"/>
      <c r="C153" s="62"/>
      <c r="D153" s="63"/>
      <c r="E153" s="64"/>
      <c r="F153" s="65"/>
      <c r="G153" s="65"/>
      <c r="H153" s="66"/>
      <c r="I153" s="67"/>
      <c r="J153" s="55">
        <f t="shared" si="19"/>
        <v>0</v>
      </c>
      <c r="K153" s="55">
        <f t="shared" si="20"/>
        <v>0</v>
      </c>
      <c r="L153" s="58">
        <f t="shared" si="18"/>
        <v>0</v>
      </c>
    </row>
    <row r="154" spans="1:12" s="5" customFormat="1" ht="12.75">
      <c r="A154" s="60"/>
      <c r="B154" s="61"/>
      <c r="C154" s="62"/>
      <c r="D154" s="63"/>
      <c r="E154" s="64"/>
      <c r="F154" s="65"/>
      <c r="G154" s="65"/>
      <c r="H154" s="66"/>
      <c r="I154" s="67"/>
      <c r="J154" s="55">
        <f t="shared" si="19"/>
        <v>0</v>
      </c>
      <c r="K154" s="55">
        <f t="shared" si="20"/>
        <v>0</v>
      </c>
      <c r="L154" s="58">
        <f t="shared" si="18"/>
        <v>0</v>
      </c>
    </row>
    <row r="155" spans="1:12" s="5" customFormat="1" ht="12.75">
      <c r="A155" s="60"/>
      <c r="B155" s="61"/>
      <c r="C155" s="62"/>
      <c r="D155" s="63"/>
      <c r="E155" s="64"/>
      <c r="F155" s="65"/>
      <c r="G155" s="65"/>
      <c r="H155" s="66"/>
      <c r="I155" s="67"/>
      <c r="J155" s="55">
        <f t="shared" si="19"/>
        <v>0</v>
      </c>
      <c r="K155" s="55">
        <f t="shared" si="20"/>
        <v>0</v>
      </c>
      <c r="L155" s="58">
        <f t="shared" si="18"/>
        <v>0</v>
      </c>
    </row>
    <row r="156" spans="1:12" s="5" customFormat="1" ht="12.75">
      <c r="A156" s="60"/>
      <c r="B156" s="61"/>
      <c r="C156" s="62"/>
      <c r="D156" s="63"/>
      <c r="E156" s="64"/>
      <c r="F156" s="65"/>
      <c r="G156" s="65"/>
      <c r="H156" s="66"/>
      <c r="I156" s="67"/>
      <c r="J156" s="55">
        <f t="shared" si="19"/>
        <v>0</v>
      </c>
      <c r="K156" s="55">
        <f t="shared" si="20"/>
        <v>0</v>
      </c>
      <c r="L156" s="58">
        <f t="shared" si="18"/>
        <v>0</v>
      </c>
    </row>
    <row r="157" spans="1:12" s="5" customFormat="1" ht="13.5" thickBot="1">
      <c r="A157" s="68"/>
      <c r="B157" s="69"/>
      <c r="C157" s="52"/>
      <c r="D157" s="70"/>
      <c r="E157" s="54"/>
      <c r="F157" s="71"/>
      <c r="G157" s="71"/>
      <c r="H157" s="56"/>
      <c r="I157" s="57"/>
      <c r="J157" s="55">
        <f t="shared" si="19"/>
        <v>0</v>
      </c>
      <c r="K157" s="55">
        <f t="shared" si="20"/>
        <v>0</v>
      </c>
      <c r="L157" s="58">
        <f t="shared" si="18"/>
        <v>0</v>
      </c>
    </row>
    <row r="158" spans="2:12" s="5" customFormat="1" ht="15.75" thickBot="1">
      <c r="B158" s="72"/>
      <c r="C158" s="73"/>
      <c r="D158" s="74"/>
      <c r="E158" s="75"/>
      <c r="F158" s="76"/>
      <c r="G158" s="75"/>
      <c r="H158" s="75"/>
      <c r="I158" s="77"/>
      <c r="J158" s="78" t="s">
        <v>14</v>
      </c>
      <c r="K158" s="78"/>
      <c r="L158" s="79">
        <f>SUM(L143:L152)</f>
        <v>0</v>
      </c>
    </row>
    <row r="159" spans="2:12" s="5" customFormat="1" ht="13.5" thickBot="1">
      <c r="B159"/>
      <c r="C159"/>
      <c r="D159" s="44"/>
      <c r="E159"/>
      <c r="F159"/>
      <c r="G159"/>
      <c r="H159"/>
      <c r="I159"/>
      <c r="J159"/>
      <c r="K159"/>
      <c r="L159" s="42"/>
    </row>
    <row r="160" spans="1:12" s="155" customFormat="1" ht="16.5" customHeight="1" thickBot="1" thickTop="1">
      <c r="A160" s="160" t="s">
        <v>101</v>
      </c>
      <c r="B160" s="160"/>
      <c r="C160" s="160"/>
      <c r="D160" s="161"/>
      <c r="E160" s="161"/>
      <c r="F160" s="351" t="str">
        <f>'B.1 and B.2 Costs and Revenue'!B15</f>
        <v>Beneficiary 8</v>
      </c>
      <c r="G160" s="352"/>
      <c r="H160" s="352"/>
      <c r="I160" s="352"/>
      <c r="J160" s="352"/>
      <c r="K160" s="353"/>
      <c r="L160" s="159"/>
    </row>
    <row r="161" spans="1:12" s="5" customFormat="1" ht="13.5" thickTop="1">
      <c r="A161" s="41"/>
      <c r="B161"/>
      <c r="C161" s="42"/>
      <c r="D161" s="43"/>
      <c r="E161" s="43"/>
      <c r="F161" s="40"/>
      <c r="G161" s="40"/>
      <c r="H161" s="40"/>
      <c r="I161" s="40"/>
      <c r="J161" s="40"/>
      <c r="K161" s="40"/>
      <c r="L161" s="40"/>
    </row>
    <row r="162" spans="1:12" s="96" customFormat="1" ht="19.5" customHeight="1">
      <c r="A162" s="39" t="s">
        <v>93</v>
      </c>
      <c r="C162" s="164"/>
      <c r="D162" s="43"/>
      <c r="E162" s="43"/>
      <c r="F162" s="165"/>
      <c r="G162" s="165"/>
      <c r="H162" s="165"/>
      <c r="I162" s="165"/>
      <c r="J162" s="165"/>
      <c r="K162" s="165"/>
      <c r="L162" s="165"/>
    </row>
    <row r="163" spans="1:12" s="5" customFormat="1" ht="12.75">
      <c r="A163"/>
      <c r="B163"/>
      <c r="C163"/>
      <c r="D163" s="44"/>
      <c r="E163"/>
      <c r="F163"/>
      <c r="G163"/>
      <c r="H163"/>
      <c r="I163"/>
      <c r="J163"/>
      <c r="K163"/>
      <c r="L163" s="42"/>
    </row>
    <row r="164" spans="1:12" s="5" customFormat="1" ht="38.25">
      <c r="A164" s="45" t="s">
        <v>20</v>
      </c>
      <c r="B164" s="46" t="s">
        <v>21</v>
      </c>
      <c r="C164" s="46" t="s">
        <v>22</v>
      </c>
      <c r="D164" s="46" t="s">
        <v>23</v>
      </c>
      <c r="E164" s="47" t="s">
        <v>24</v>
      </c>
      <c r="F164" s="47" t="s">
        <v>191</v>
      </c>
      <c r="G164" s="47" t="s">
        <v>25</v>
      </c>
      <c r="H164" s="47" t="s">
        <v>26</v>
      </c>
      <c r="I164" s="48" t="s">
        <v>193</v>
      </c>
      <c r="J164" s="47" t="s">
        <v>27</v>
      </c>
      <c r="K164" s="47" t="s">
        <v>28</v>
      </c>
      <c r="L164" s="47" t="s">
        <v>194</v>
      </c>
    </row>
    <row r="165" spans="1:12" s="5" customFormat="1" ht="12.75">
      <c r="A165" s="50"/>
      <c r="B165" s="51"/>
      <c r="C165" s="52"/>
      <c r="D165" s="53"/>
      <c r="E165" s="54"/>
      <c r="F165" s="55"/>
      <c r="G165" s="55"/>
      <c r="H165" s="56"/>
      <c r="I165" s="57"/>
      <c r="J165" s="55">
        <f>IF(I165=0,0,G165/I165)</f>
        <v>0</v>
      </c>
      <c r="K165" s="55">
        <f>IF(I165=0,0,F165/I165)</f>
        <v>0</v>
      </c>
      <c r="L165" s="58">
        <f aca="true" t="shared" si="21" ref="L165:L179">J165+K165</f>
        <v>0</v>
      </c>
    </row>
    <row r="166" spans="1:12" s="5" customFormat="1" ht="12.75">
      <c r="A166" s="60"/>
      <c r="B166" s="61"/>
      <c r="C166" s="62"/>
      <c r="D166" s="63"/>
      <c r="E166" s="64"/>
      <c r="F166" s="65"/>
      <c r="G166" s="65"/>
      <c r="H166" s="66"/>
      <c r="I166" s="67"/>
      <c r="J166" s="55">
        <f aca="true" t="shared" si="22" ref="J166:J179">IF(I166=0,0,G166/I166)</f>
        <v>0</v>
      </c>
      <c r="K166" s="55">
        <f aca="true" t="shared" si="23" ref="K166:K179">IF(I166=0,0,F166/I166)</f>
        <v>0</v>
      </c>
      <c r="L166" s="58">
        <f t="shared" si="21"/>
        <v>0</v>
      </c>
    </row>
    <row r="167" spans="1:12" s="5" customFormat="1" ht="12.75">
      <c r="A167" s="60"/>
      <c r="B167" s="61"/>
      <c r="C167" s="62"/>
      <c r="D167" s="63"/>
      <c r="E167" s="64"/>
      <c r="F167" s="65"/>
      <c r="G167" s="65"/>
      <c r="H167" s="66"/>
      <c r="I167" s="67"/>
      <c r="J167" s="55">
        <f t="shared" si="22"/>
        <v>0</v>
      </c>
      <c r="K167" s="55">
        <f t="shared" si="23"/>
        <v>0</v>
      </c>
      <c r="L167" s="58">
        <f t="shared" si="21"/>
        <v>0</v>
      </c>
    </row>
    <row r="168" spans="1:12" s="5" customFormat="1" ht="12.75">
      <c r="A168" s="60"/>
      <c r="B168" s="61"/>
      <c r="C168" s="62"/>
      <c r="D168" s="63"/>
      <c r="E168" s="64"/>
      <c r="F168" s="65"/>
      <c r="G168" s="65"/>
      <c r="H168" s="66"/>
      <c r="I168" s="67"/>
      <c r="J168" s="55">
        <f t="shared" si="22"/>
        <v>0</v>
      </c>
      <c r="K168" s="55">
        <f t="shared" si="23"/>
        <v>0</v>
      </c>
      <c r="L168" s="58">
        <f t="shared" si="21"/>
        <v>0</v>
      </c>
    </row>
    <row r="169" spans="1:12" s="5" customFormat="1" ht="12.75">
      <c r="A169" s="60"/>
      <c r="B169" s="61"/>
      <c r="C169" s="62"/>
      <c r="D169" s="63"/>
      <c r="E169" s="64"/>
      <c r="F169" s="65"/>
      <c r="G169" s="65"/>
      <c r="H169" s="66"/>
      <c r="I169" s="67"/>
      <c r="J169" s="55">
        <f t="shared" si="22"/>
        <v>0</v>
      </c>
      <c r="K169" s="55">
        <f t="shared" si="23"/>
        <v>0</v>
      </c>
      <c r="L169" s="58">
        <f t="shared" si="21"/>
        <v>0</v>
      </c>
    </row>
    <row r="170" spans="1:12" s="5" customFormat="1" ht="12.75">
      <c r="A170" s="60"/>
      <c r="B170" s="61"/>
      <c r="C170" s="62"/>
      <c r="D170" s="63"/>
      <c r="E170" s="64"/>
      <c r="F170" s="65"/>
      <c r="G170" s="65"/>
      <c r="H170" s="66"/>
      <c r="I170" s="67"/>
      <c r="J170" s="55">
        <f t="shared" si="22"/>
        <v>0</v>
      </c>
      <c r="K170" s="55">
        <f t="shared" si="23"/>
        <v>0</v>
      </c>
      <c r="L170" s="58">
        <f t="shared" si="21"/>
        <v>0</v>
      </c>
    </row>
    <row r="171" spans="1:12" s="5" customFormat="1" ht="12.75">
      <c r="A171" s="60"/>
      <c r="B171" s="61"/>
      <c r="C171" s="62"/>
      <c r="D171" s="63"/>
      <c r="E171" s="64"/>
      <c r="F171" s="65"/>
      <c r="G171" s="65"/>
      <c r="H171" s="66"/>
      <c r="I171" s="67"/>
      <c r="J171" s="55">
        <f t="shared" si="22"/>
        <v>0</v>
      </c>
      <c r="K171" s="55">
        <f t="shared" si="23"/>
        <v>0</v>
      </c>
      <c r="L171" s="58">
        <f t="shared" si="21"/>
        <v>0</v>
      </c>
    </row>
    <row r="172" spans="1:12" s="5" customFormat="1" ht="12.75">
      <c r="A172" s="60"/>
      <c r="B172" s="61"/>
      <c r="C172" s="62"/>
      <c r="D172" s="63"/>
      <c r="E172" s="64"/>
      <c r="F172" s="65"/>
      <c r="G172" s="65"/>
      <c r="H172" s="66"/>
      <c r="I172" s="67"/>
      <c r="J172" s="55">
        <f t="shared" si="22"/>
        <v>0</v>
      </c>
      <c r="K172" s="55">
        <f t="shared" si="23"/>
        <v>0</v>
      </c>
      <c r="L172" s="58">
        <f t="shared" si="21"/>
        <v>0</v>
      </c>
    </row>
    <row r="173" spans="1:12" s="5" customFormat="1" ht="12.75">
      <c r="A173" s="60"/>
      <c r="B173" s="61"/>
      <c r="C173" s="62"/>
      <c r="D173" s="63"/>
      <c r="E173" s="64"/>
      <c r="F173" s="65"/>
      <c r="G173" s="65"/>
      <c r="H173" s="66"/>
      <c r="I173" s="67"/>
      <c r="J173" s="55">
        <f t="shared" si="22"/>
        <v>0</v>
      </c>
      <c r="K173" s="55">
        <f t="shared" si="23"/>
        <v>0</v>
      </c>
      <c r="L173" s="58">
        <f t="shared" si="21"/>
        <v>0</v>
      </c>
    </row>
    <row r="174" spans="1:12" s="5" customFormat="1" ht="12.75">
      <c r="A174" s="68"/>
      <c r="B174" s="69"/>
      <c r="C174" s="52"/>
      <c r="D174" s="70"/>
      <c r="E174" s="54"/>
      <c r="F174" s="71"/>
      <c r="G174" s="71"/>
      <c r="H174" s="56"/>
      <c r="I174" s="57"/>
      <c r="J174" s="55">
        <f t="shared" si="22"/>
        <v>0</v>
      </c>
      <c r="K174" s="55">
        <f t="shared" si="23"/>
        <v>0</v>
      </c>
      <c r="L174" s="58">
        <f t="shared" si="21"/>
        <v>0</v>
      </c>
    </row>
    <row r="175" spans="1:12" s="5" customFormat="1" ht="12.75">
      <c r="A175" s="60"/>
      <c r="B175" s="61"/>
      <c r="C175" s="62"/>
      <c r="D175" s="63"/>
      <c r="E175" s="64"/>
      <c r="F175" s="65"/>
      <c r="G175" s="65"/>
      <c r="H175" s="66"/>
      <c r="I175" s="67"/>
      <c r="J175" s="55">
        <f t="shared" si="22"/>
        <v>0</v>
      </c>
      <c r="K175" s="55">
        <f t="shared" si="23"/>
        <v>0</v>
      </c>
      <c r="L175" s="58">
        <f t="shared" si="21"/>
        <v>0</v>
      </c>
    </row>
    <row r="176" spans="1:12" s="5" customFormat="1" ht="12.75">
      <c r="A176" s="60"/>
      <c r="B176" s="61"/>
      <c r="C176" s="62"/>
      <c r="D176" s="63"/>
      <c r="E176" s="64"/>
      <c r="F176" s="65"/>
      <c r="G176" s="65"/>
      <c r="H176" s="66"/>
      <c r="I176" s="67"/>
      <c r="J176" s="55">
        <f t="shared" si="22"/>
        <v>0</v>
      </c>
      <c r="K176" s="55">
        <f t="shared" si="23"/>
        <v>0</v>
      </c>
      <c r="L176" s="58">
        <f t="shared" si="21"/>
        <v>0</v>
      </c>
    </row>
    <row r="177" spans="1:12" s="5" customFormat="1" ht="12.75">
      <c r="A177" s="60"/>
      <c r="B177" s="61"/>
      <c r="C177" s="62"/>
      <c r="D177" s="63"/>
      <c r="E177" s="64"/>
      <c r="F177" s="65"/>
      <c r="G177" s="65"/>
      <c r="H177" s="66"/>
      <c r="I177" s="67"/>
      <c r="J177" s="55">
        <f t="shared" si="22"/>
        <v>0</v>
      </c>
      <c r="K177" s="55">
        <f t="shared" si="23"/>
        <v>0</v>
      </c>
      <c r="L177" s="58">
        <f t="shared" si="21"/>
        <v>0</v>
      </c>
    </row>
    <row r="178" spans="1:12" s="5" customFormat="1" ht="12.75">
      <c r="A178" s="60"/>
      <c r="B178" s="61"/>
      <c r="C178" s="62"/>
      <c r="D178" s="63"/>
      <c r="E178" s="64"/>
      <c r="F178" s="65"/>
      <c r="G178" s="65"/>
      <c r="H178" s="66"/>
      <c r="I178" s="67"/>
      <c r="J178" s="55">
        <f t="shared" si="22"/>
        <v>0</v>
      </c>
      <c r="K178" s="55">
        <f t="shared" si="23"/>
        <v>0</v>
      </c>
      <c r="L178" s="58">
        <f t="shared" si="21"/>
        <v>0</v>
      </c>
    </row>
    <row r="179" spans="1:12" s="5" customFormat="1" ht="13.5" thickBot="1">
      <c r="A179" s="68"/>
      <c r="B179" s="69"/>
      <c r="C179" s="52"/>
      <c r="D179" s="70"/>
      <c r="E179" s="54"/>
      <c r="F179" s="71"/>
      <c r="G179" s="71"/>
      <c r="H179" s="56"/>
      <c r="I179" s="57"/>
      <c r="J179" s="55">
        <f t="shared" si="22"/>
        <v>0</v>
      </c>
      <c r="K179" s="55">
        <f t="shared" si="23"/>
        <v>0</v>
      </c>
      <c r="L179" s="58">
        <f t="shared" si="21"/>
        <v>0</v>
      </c>
    </row>
    <row r="180" spans="2:12" s="5" customFormat="1" ht="15.75" thickBot="1">
      <c r="B180" s="72"/>
      <c r="C180" s="73"/>
      <c r="D180" s="74"/>
      <c r="E180" s="75"/>
      <c r="F180" s="76"/>
      <c r="G180" s="75"/>
      <c r="H180" s="75"/>
      <c r="I180" s="77"/>
      <c r="J180" s="78" t="s">
        <v>14</v>
      </c>
      <c r="K180" s="78"/>
      <c r="L180" s="79">
        <f>SUM(L165:L174)</f>
        <v>0</v>
      </c>
    </row>
    <row r="181" spans="2:12" s="5" customFormat="1" ht="13.5" thickBot="1">
      <c r="B181"/>
      <c r="C181"/>
      <c r="D181" s="44"/>
      <c r="E181"/>
      <c r="F181"/>
      <c r="G181"/>
      <c r="H181"/>
      <c r="I181"/>
      <c r="J181"/>
      <c r="K181"/>
      <c r="L181" s="42"/>
    </row>
    <row r="182" spans="1:12" s="155" customFormat="1" ht="16.5" customHeight="1" thickBot="1" thickTop="1">
      <c r="A182" s="160" t="s">
        <v>102</v>
      </c>
      <c r="B182" s="160"/>
      <c r="C182" s="160"/>
      <c r="D182" s="161"/>
      <c r="E182" s="161"/>
      <c r="F182" s="351" t="str">
        <f>'B.1 and B.2 Costs and Revenue'!B16</f>
        <v>Beneficiary 9</v>
      </c>
      <c r="G182" s="352"/>
      <c r="H182" s="352"/>
      <c r="I182" s="352"/>
      <c r="J182" s="352"/>
      <c r="K182" s="353"/>
      <c r="L182" s="159"/>
    </row>
    <row r="183" spans="1:12" s="5" customFormat="1" ht="13.5" thickTop="1">
      <c r="A183" s="41"/>
      <c r="B183"/>
      <c r="C183" s="42"/>
      <c r="D183" s="43"/>
      <c r="E183" s="43"/>
      <c r="F183" s="40"/>
      <c r="G183" s="40"/>
      <c r="H183" s="40"/>
      <c r="I183" s="40"/>
      <c r="J183" s="40"/>
      <c r="K183" s="40"/>
      <c r="L183" s="40"/>
    </row>
    <row r="184" spans="1:12" s="96" customFormat="1" ht="19.5" customHeight="1">
      <c r="A184" s="39" t="s">
        <v>93</v>
      </c>
      <c r="C184" s="164"/>
      <c r="D184" s="43"/>
      <c r="E184" s="43"/>
      <c r="F184" s="165"/>
      <c r="G184" s="165"/>
      <c r="H184" s="165"/>
      <c r="I184" s="165"/>
      <c r="J184" s="165"/>
      <c r="K184" s="165"/>
      <c r="L184" s="165"/>
    </row>
    <row r="185" spans="1:12" s="5" customFormat="1" ht="12.75">
      <c r="A185"/>
      <c r="B185"/>
      <c r="C185"/>
      <c r="D185" s="44"/>
      <c r="E185"/>
      <c r="F185"/>
      <c r="G185"/>
      <c r="H185"/>
      <c r="I185"/>
      <c r="J185"/>
      <c r="K185"/>
      <c r="L185" s="42"/>
    </row>
    <row r="186" spans="1:12" s="5" customFormat="1" ht="38.25">
      <c r="A186" s="45" t="s">
        <v>20</v>
      </c>
      <c r="B186" s="46" t="s">
        <v>21</v>
      </c>
      <c r="C186" s="46" t="s">
        <v>22</v>
      </c>
      <c r="D186" s="46" t="s">
        <v>23</v>
      </c>
      <c r="E186" s="47" t="s">
        <v>24</v>
      </c>
      <c r="F186" s="47" t="s">
        <v>191</v>
      </c>
      <c r="G186" s="47" t="s">
        <v>25</v>
      </c>
      <c r="H186" s="47" t="s">
        <v>26</v>
      </c>
      <c r="I186" s="48" t="s">
        <v>193</v>
      </c>
      <c r="J186" s="47" t="s">
        <v>27</v>
      </c>
      <c r="K186" s="47" t="s">
        <v>28</v>
      </c>
      <c r="L186" s="47" t="s">
        <v>194</v>
      </c>
    </row>
    <row r="187" spans="1:12" s="5" customFormat="1" ht="12.75">
      <c r="A187" s="50"/>
      <c r="B187" s="51"/>
      <c r="C187" s="52"/>
      <c r="D187" s="53"/>
      <c r="E187" s="54"/>
      <c r="F187" s="55"/>
      <c r="G187" s="55"/>
      <c r="H187" s="56"/>
      <c r="I187" s="57"/>
      <c r="J187" s="55">
        <f>IF(I187=0,0,G187/I187)</f>
        <v>0</v>
      </c>
      <c r="K187" s="55">
        <f>IF(I187=0,0,F187/I187)</f>
        <v>0</v>
      </c>
      <c r="L187" s="58">
        <f aca="true" t="shared" si="24" ref="L187:L201">J187+K187</f>
        <v>0</v>
      </c>
    </row>
    <row r="188" spans="1:12" s="5" customFormat="1" ht="12.75">
      <c r="A188" s="60"/>
      <c r="B188" s="61"/>
      <c r="C188" s="62"/>
      <c r="D188" s="63"/>
      <c r="E188" s="64"/>
      <c r="F188" s="65"/>
      <c r="G188" s="65"/>
      <c r="H188" s="66"/>
      <c r="I188" s="67"/>
      <c r="J188" s="55">
        <f aca="true" t="shared" si="25" ref="J188:J201">IF(I188=0,0,G188/I188)</f>
        <v>0</v>
      </c>
      <c r="K188" s="55">
        <f aca="true" t="shared" si="26" ref="K188:K201">IF(I188=0,0,F188/I188)</f>
        <v>0</v>
      </c>
      <c r="L188" s="58">
        <f t="shared" si="24"/>
        <v>0</v>
      </c>
    </row>
    <row r="189" spans="1:12" s="5" customFormat="1" ht="12.75">
      <c r="A189" s="60"/>
      <c r="B189" s="61"/>
      <c r="C189" s="62"/>
      <c r="D189" s="63"/>
      <c r="E189" s="64"/>
      <c r="F189" s="65"/>
      <c r="G189" s="65"/>
      <c r="H189" s="66"/>
      <c r="I189" s="67"/>
      <c r="J189" s="55">
        <f t="shared" si="25"/>
        <v>0</v>
      </c>
      <c r="K189" s="55">
        <f t="shared" si="26"/>
        <v>0</v>
      </c>
      <c r="L189" s="58">
        <f t="shared" si="24"/>
        <v>0</v>
      </c>
    </row>
    <row r="190" spans="1:12" s="5" customFormat="1" ht="12.75">
      <c r="A190" s="60"/>
      <c r="B190" s="61"/>
      <c r="C190" s="62"/>
      <c r="D190" s="63"/>
      <c r="E190" s="64"/>
      <c r="F190" s="65"/>
      <c r="G190" s="65"/>
      <c r="H190" s="66"/>
      <c r="I190" s="67"/>
      <c r="J190" s="55">
        <f t="shared" si="25"/>
        <v>0</v>
      </c>
      <c r="K190" s="55">
        <f t="shared" si="26"/>
        <v>0</v>
      </c>
      <c r="L190" s="58">
        <f t="shared" si="24"/>
        <v>0</v>
      </c>
    </row>
    <row r="191" spans="1:12" s="5" customFormat="1" ht="12.75">
      <c r="A191" s="60"/>
      <c r="B191" s="61"/>
      <c r="C191" s="62"/>
      <c r="D191" s="63"/>
      <c r="E191" s="64"/>
      <c r="F191" s="65"/>
      <c r="G191" s="65"/>
      <c r="H191" s="66"/>
      <c r="I191" s="67"/>
      <c r="J191" s="55">
        <f t="shared" si="25"/>
        <v>0</v>
      </c>
      <c r="K191" s="55">
        <f t="shared" si="26"/>
        <v>0</v>
      </c>
      <c r="L191" s="58">
        <f t="shared" si="24"/>
        <v>0</v>
      </c>
    </row>
    <row r="192" spans="1:12" s="5" customFormat="1" ht="12.75">
      <c r="A192" s="60"/>
      <c r="B192" s="61"/>
      <c r="C192" s="62"/>
      <c r="D192" s="63"/>
      <c r="E192" s="64"/>
      <c r="F192" s="65"/>
      <c r="G192" s="65"/>
      <c r="H192" s="66"/>
      <c r="I192" s="67"/>
      <c r="J192" s="55">
        <f t="shared" si="25"/>
        <v>0</v>
      </c>
      <c r="K192" s="55">
        <f t="shared" si="26"/>
        <v>0</v>
      </c>
      <c r="L192" s="58">
        <f t="shared" si="24"/>
        <v>0</v>
      </c>
    </row>
    <row r="193" spans="1:12" s="5" customFormat="1" ht="12.75">
      <c r="A193" s="60"/>
      <c r="B193" s="61"/>
      <c r="C193" s="62"/>
      <c r="D193" s="63"/>
      <c r="E193" s="64"/>
      <c r="F193" s="65"/>
      <c r="G193" s="65"/>
      <c r="H193" s="66"/>
      <c r="I193" s="67"/>
      <c r="J193" s="55">
        <f t="shared" si="25"/>
        <v>0</v>
      </c>
      <c r="K193" s="55">
        <f t="shared" si="26"/>
        <v>0</v>
      </c>
      <c r="L193" s="58">
        <f t="shared" si="24"/>
        <v>0</v>
      </c>
    </row>
    <row r="194" spans="1:12" s="5" customFormat="1" ht="12.75">
      <c r="A194" s="60"/>
      <c r="B194" s="61"/>
      <c r="C194" s="62"/>
      <c r="D194" s="63"/>
      <c r="E194" s="64"/>
      <c r="F194" s="65"/>
      <c r="G194" s="65"/>
      <c r="H194" s="66"/>
      <c r="I194" s="67"/>
      <c r="J194" s="55">
        <f t="shared" si="25"/>
        <v>0</v>
      </c>
      <c r="K194" s="55">
        <f t="shared" si="26"/>
        <v>0</v>
      </c>
      <c r="L194" s="58">
        <f t="shared" si="24"/>
        <v>0</v>
      </c>
    </row>
    <row r="195" spans="1:12" s="5" customFormat="1" ht="12.75">
      <c r="A195" s="60"/>
      <c r="B195" s="61"/>
      <c r="C195" s="62"/>
      <c r="D195" s="63"/>
      <c r="E195" s="64"/>
      <c r="F195" s="65"/>
      <c r="G195" s="65"/>
      <c r="H195" s="66"/>
      <c r="I195" s="67"/>
      <c r="J195" s="55">
        <f t="shared" si="25"/>
        <v>0</v>
      </c>
      <c r="K195" s="55">
        <f t="shared" si="26"/>
        <v>0</v>
      </c>
      <c r="L195" s="58">
        <f t="shared" si="24"/>
        <v>0</v>
      </c>
    </row>
    <row r="196" spans="1:12" s="5" customFormat="1" ht="12.75">
      <c r="A196" s="68"/>
      <c r="B196" s="69"/>
      <c r="C196" s="52"/>
      <c r="D196" s="70"/>
      <c r="E196" s="54"/>
      <c r="F196" s="71"/>
      <c r="G196" s="71"/>
      <c r="H196" s="56"/>
      <c r="I196" s="57"/>
      <c r="J196" s="55">
        <f t="shared" si="25"/>
        <v>0</v>
      </c>
      <c r="K196" s="55">
        <f t="shared" si="26"/>
        <v>0</v>
      </c>
      <c r="L196" s="58">
        <f t="shared" si="24"/>
        <v>0</v>
      </c>
    </row>
    <row r="197" spans="1:12" s="5" customFormat="1" ht="12.75">
      <c r="A197" s="60"/>
      <c r="B197" s="61"/>
      <c r="C197" s="62"/>
      <c r="D197" s="63"/>
      <c r="E197" s="64"/>
      <c r="F197" s="65"/>
      <c r="G197" s="65"/>
      <c r="H197" s="66"/>
      <c r="I197" s="67"/>
      <c r="J197" s="55">
        <f t="shared" si="25"/>
        <v>0</v>
      </c>
      <c r="K197" s="55">
        <f t="shared" si="26"/>
        <v>0</v>
      </c>
      <c r="L197" s="58">
        <f t="shared" si="24"/>
        <v>0</v>
      </c>
    </row>
    <row r="198" spans="1:12" s="5" customFormat="1" ht="12.75">
      <c r="A198" s="60"/>
      <c r="B198" s="61"/>
      <c r="C198" s="62"/>
      <c r="D198" s="63"/>
      <c r="E198" s="64"/>
      <c r="F198" s="65"/>
      <c r="G198" s="65"/>
      <c r="H198" s="66"/>
      <c r="I198" s="67"/>
      <c r="J198" s="55">
        <f t="shared" si="25"/>
        <v>0</v>
      </c>
      <c r="K198" s="55">
        <f t="shared" si="26"/>
        <v>0</v>
      </c>
      <c r="L198" s="58">
        <f t="shared" si="24"/>
        <v>0</v>
      </c>
    </row>
    <row r="199" spans="1:12" s="5" customFormat="1" ht="12.75">
      <c r="A199" s="60"/>
      <c r="B199" s="61"/>
      <c r="C199" s="62"/>
      <c r="D199" s="63"/>
      <c r="E199" s="64"/>
      <c r="F199" s="65"/>
      <c r="G199" s="65"/>
      <c r="H199" s="66"/>
      <c r="I199" s="67"/>
      <c r="J199" s="55">
        <f t="shared" si="25"/>
        <v>0</v>
      </c>
      <c r="K199" s="55">
        <f t="shared" si="26"/>
        <v>0</v>
      </c>
      <c r="L199" s="58">
        <f t="shared" si="24"/>
        <v>0</v>
      </c>
    </row>
    <row r="200" spans="1:12" s="5" customFormat="1" ht="12.75">
      <c r="A200" s="60"/>
      <c r="B200" s="61"/>
      <c r="C200" s="62"/>
      <c r="D200" s="63"/>
      <c r="E200" s="64"/>
      <c r="F200" s="65"/>
      <c r="G200" s="65"/>
      <c r="H200" s="66"/>
      <c r="I200" s="67"/>
      <c r="J200" s="55">
        <f t="shared" si="25"/>
        <v>0</v>
      </c>
      <c r="K200" s="55">
        <f t="shared" si="26"/>
        <v>0</v>
      </c>
      <c r="L200" s="58">
        <f t="shared" si="24"/>
        <v>0</v>
      </c>
    </row>
    <row r="201" spans="1:12" s="5" customFormat="1" ht="13.5" thickBot="1">
      <c r="A201" s="68"/>
      <c r="B201" s="69"/>
      <c r="C201" s="52"/>
      <c r="D201" s="70"/>
      <c r="E201" s="54"/>
      <c r="F201" s="71"/>
      <c r="G201" s="71"/>
      <c r="H201" s="56"/>
      <c r="I201" s="57"/>
      <c r="J201" s="55">
        <f t="shared" si="25"/>
        <v>0</v>
      </c>
      <c r="K201" s="55">
        <f t="shared" si="26"/>
        <v>0</v>
      </c>
      <c r="L201" s="58">
        <f t="shared" si="24"/>
        <v>0</v>
      </c>
    </row>
    <row r="202" spans="2:12" s="5" customFormat="1" ht="15.75" thickBot="1">
      <c r="B202" s="72"/>
      <c r="C202" s="73"/>
      <c r="D202" s="74"/>
      <c r="E202" s="75"/>
      <c r="F202" s="76"/>
      <c r="G202" s="75"/>
      <c r="H202" s="75"/>
      <c r="I202" s="77"/>
      <c r="J202" s="78" t="s">
        <v>14</v>
      </c>
      <c r="K202" s="78"/>
      <c r="L202" s="79">
        <f>SUM(L187:L196)</f>
        <v>0</v>
      </c>
    </row>
    <row r="203" spans="1:12" s="155" customFormat="1" ht="16.5" customHeight="1" thickBot="1" thickTop="1">
      <c r="A203" s="160" t="s">
        <v>103</v>
      </c>
      <c r="B203" s="160"/>
      <c r="C203" s="160"/>
      <c r="D203" s="161"/>
      <c r="E203" s="161"/>
      <c r="F203" s="351" t="str">
        <f>'B.1 and B.2 Costs and Revenue'!B17</f>
        <v>Beneficiary 10</v>
      </c>
      <c r="G203" s="352"/>
      <c r="H203" s="352"/>
      <c r="I203" s="352"/>
      <c r="J203" s="352"/>
      <c r="K203" s="353"/>
      <c r="L203" s="159"/>
    </row>
    <row r="204" spans="1:12" s="5" customFormat="1" ht="13.5" thickTop="1">
      <c r="A204" s="41"/>
      <c r="B204"/>
      <c r="C204" s="42"/>
      <c r="D204" s="43"/>
      <c r="E204" s="43"/>
      <c r="F204" s="40"/>
      <c r="G204" s="40"/>
      <c r="H204" s="40"/>
      <c r="I204" s="40"/>
      <c r="J204" s="40"/>
      <c r="K204" s="40"/>
      <c r="L204" s="40"/>
    </row>
    <row r="205" spans="1:12" s="96" customFormat="1" ht="19.5" customHeight="1">
      <c r="A205" s="39" t="s">
        <v>93</v>
      </c>
      <c r="C205" s="164"/>
      <c r="D205" s="43"/>
      <c r="E205" s="43"/>
      <c r="F205" s="165"/>
      <c r="G205" s="165"/>
      <c r="H205" s="165"/>
      <c r="I205" s="165"/>
      <c r="J205" s="165"/>
      <c r="K205" s="165"/>
      <c r="L205" s="165"/>
    </row>
    <row r="206" spans="1:12" s="5" customFormat="1" ht="12.75">
      <c r="A206"/>
      <c r="B206"/>
      <c r="C206"/>
      <c r="D206" s="44"/>
      <c r="E206"/>
      <c r="F206"/>
      <c r="G206"/>
      <c r="H206"/>
      <c r="I206"/>
      <c r="J206"/>
      <c r="K206"/>
      <c r="L206" s="42"/>
    </row>
    <row r="207" spans="1:12" s="5" customFormat="1" ht="38.25">
      <c r="A207" s="45" t="s">
        <v>20</v>
      </c>
      <c r="B207" s="46" t="s">
        <v>21</v>
      </c>
      <c r="C207" s="46" t="s">
        <v>22</v>
      </c>
      <c r="D207" s="46" t="s">
        <v>23</v>
      </c>
      <c r="E207" s="47" t="s">
        <v>24</v>
      </c>
      <c r="F207" s="47" t="s">
        <v>191</v>
      </c>
      <c r="G207" s="47" t="s">
        <v>25</v>
      </c>
      <c r="H207" s="47" t="s">
        <v>26</v>
      </c>
      <c r="I207" s="48" t="s">
        <v>193</v>
      </c>
      <c r="J207" s="47" t="s">
        <v>27</v>
      </c>
      <c r="K207" s="47" t="s">
        <v>28</v>
      </c>
      <c r="L207" s="47" t="s">
        <v>194</v>
      </c>
    </row>
    <row r="208" spans="1:12" s="5" customFormat="1" ht="12.75">
      <c r="A208" s="50"/>
      <c r="B208" s="51"/>
      <c r="C208" s="52"/>
      <c r="D208" s="53"/>
      <c r="E208" s="54"/>
      <c r="F208" s="55"/>
      <c r="G208" s="55"/>
      <c r="H208" s="56"/>
      <c r="I208" s="57"/>
      <c r="J208" s="55">
        <f>IF(I208=0,0,G208/I208)</f>
        <v>0</v>
      </c>
      <c r="K208" s="55">
        <f>IF(I208=0,0,F208/I208)</f>
        <v>0</v>
      </c>
      <c r="L208" s="58">
        <f aca="true" t="shared" si="27" ref="L208:L222">J208+K208</f>
        <v>0</v>
      </c>
    </row>
    <row r="209" spans="1:12" s="5" customFormat="1" ht="12.75">
      <c r="A209" s="60"/>
      <c r="B209" s="61"/>
      <c r="C209" s="62"/>
      <c r="D209" s="63"/>
      <c r="E209" s="64"/>
      <c r="F209" s="65"/>
      <c r="G209" s="65"/>
      <c r="H209" s="66"/>
      <c r="I209" s="67"/>
      <c r="J209" s="55">
        <f aca="true" t="shared" si="28" ref="J209:J222">IF(I209=0,0,G209/I209)</f>
        <v>0</v>
      </c>
      <c r="K209" s="55">
        <f aca="true" t="shared" si="29" ref="K209:K222">IF(I209=0,0,F209/I209)</f>
        <v>0</v>
      </c>
      <c r="L209" s="58">
        <f t="shared" si="27"/>
        <v>0</v>
      </c>
    </row>
    <row r="210" spans="1:12" s="5" customFormat="1" ht="12.75">
      <c r="A210" s="60"/>
      <c r="B210" s="61"/>
      <c r="C210" s="62"/>
      <c r="D210" s="63"/>
      <c r="E210" s="64"/>
      <c r="F210" s="65"/>
      <c r="G210" s="65"/>
      <c r="H210" s="66"/>
      <c r="I210" s="67"/>
      <c r="J210" s="55">
        <f t="shared" si="28"/>
        <v>0</v>
      </c>
      <c r="K210" s="55">
        <f t="shared" si="29"/>
        <v>0</v>
      </c>
      <c r="L210" s="58">
        <f t="shared" si="27"/>
        <v>0</v>
      </c>
    </row>
    <row r="211" spans="1:12" s="5" customFormat="1" ht="12.75">
      <c r="A211" s="60"/>
      <c r="B211" s="61"/>
      <c r="C211" s="62"/>
      <c r="D211" s="63"/>
      <c r="E211" s="64"/>
      <c r="F211" s="65"/>
      <c r="G211" s="65"/>
      <c r="H211" s="66"/>
      <c r="I211" s="67"/>
      <c r="J211" s="55">
        <f t="shared" si="28"/>
        <v>0</v>
      </c>
      <c r="K211" s="55">
        <f t="shared" si="29"/>
        <v>0</v>
      </c>
      <c r="L211" s="58">
        <f t="shared" si="27"/>
        <v>0</v>
      </c>
    </row>
    <row r="212" spans="1:12" s="5" customFormat="1" ht="12.75">
      <c r="A212" s="60"/>
      <c r="B212" s="61"/>
      <c r="C212" s="62"/>
      <c r="D212" s="63"/>
      <c r="E212" s="64"/>
      <c r="F212" s="65"/>
      <c r="G212" s="65"/>
      <c r="H212" s="66"/>
      <c r="I212" s="67"/>
      <c r="J212" s="55">
        <f t="shared" si="28"/>
        <v>0</v>
      </c>
      <c r="K212" s="55">
        <f t="shared" si="29"/>
        <v>0</v>
      </c>
      <c r="L212" s="58">
        <f t="shared" si="27"/>
        <v>0</v>
      </c>
    </row>
    <row r="213" spans="1:12" s="5" customFormat="1" ht="12.75">
      <c r="A213" s="60"/>
      <c r="B213" s="61"/>
      <c r="C213" s="62"/>
      <c r="D213" s="63"/>
      <c r="E213" s="64"/>
      <c r="F213" s="65"/>
      <c r="G213" s="65"/>
      <c r="H213" s="66"/>
      <c r="I213" s="67"/>
      <c r="J213" s="55">
        <f t="shared" si="28"/>
        <v>0</v>
      </c>
      <c r="K213" s="55">
        <f t="shared" si="29"/>
        <v>0</v>
      </c>
      <c r="L213" s="58">
        <f t="shared" si="27"/>
        <v>0</v>
      </c>
    </row>
    <row r="214" spans="1:12" s="5" customFormat="1" ht="12.75">
      <c r="A214" s="60"/>
      <c r="B214" s="61"/>
      <c r="C214" s="62"/>
      <c r="D214" s="63"/>
      <c r="E214" s="64"/>
      <c r="F214" s="65"/>
      <c r="G214" s="65"/>
      <c r="H214" s="66"/>
      <c r="I214" s="67"/>
      <c r="J214" s="55">
        <f t="shared" si="28"/>
        <v>0</v>
      </c>
      <c r="K214" s="55">
        <f t="shared" si="29"/>
        <v>0</v>
      </c>
      <c r="L214" s="58">
        <f t="shared" si="27"/>
        <v>0</v>
      </c>
    </row>
    <row r="215" spans="1:12" s="5" customFormat="1" ht="12.75">
      <c r="A215" s="60"/>
      <c r="B215" s="61"/>
      <c r="C215" s="62"/>
      <c r="D215" s="63"/>
      <c r="E215" s="64"/>
      <c r="F215" s="65"/>
      <c r="G215" s="65"/>
      <c r="H215" s="66"/>
      <c r="I215" s="67"/>
      <c r="J215" s="55">
        <f t="shared" si="28"/>
        <v>0</v>
      </c>
      <c r="K215" s="55">
        <f t="shared" si="29"/>
        <v>0</v>
      </c>
      <c r="L215" s="58">
        <f t="shared" si="27"/>
        <v>0</v>
      </c>
    </row>
    <row r="216" spans="1:12" s="5" customFormat="1" ht="12.75">
      <c r="A216" s="60"/>
      <c r="B216" s="61"/>
      <c r="C216" s="62"/>
      <c r="D216" s="63"/>
      <c r="E216" s="64"/>
      <c r="F216" s="65"/>
      <c r="G216" s="65"/>
      <c r="H216" s="66"/>
      <c r="I216" s="67"/>
      <c r="J216" s="55">
        <f t="shared" si="28"/>
        <v>0</v>
      </c>
      <c r="K216" s="55">
        <f t="shared" si="29"/>
        <v>0</v>
      </c>
      <c r="L216" s="58">
        <f t="shared" si="27"/>
        <v>0</v>
      </c>
    </row>
    <row r="217" spans="1:12" s="5" customFormat="1" ht="12.75">
      <c r="A217" s="68"/>
      <c r="B217" s="69"/>
      <c r="C217" s="52"/>
      <c r="D217" s="70"/>
      <c r="E217" s="54"/>
      <c r="F217" s="71"/>
      <c r="G217" s="71"/>
      <c r="H217" s="56"/>
      <c r="I217" s="57"/>
      <c r="J217" s="55">
        <f t="shared" si="28"/>
        <v>0</v>
      </c>
      <c r="K217" s="55">
        <f t="shared" si="29"/>
        <v>0</v>
      </c>
      <c r="L217" s="58">
        <f t="shared" si="27"/>
        <v>0</v>
      </c>
    </row>
    <row r="218" spans="1:12" s="5" customFormat="1" ht="12.75">
      <c r="A218" s="60"/>
      <c r="B218" s="61"/>
      <c r="C218" s="62"/>
      <c r="D218" s="63"/>
      <c r="E218" s="64"/>
      <c r="F218" s="65"/>
      <c r="G218" s="65"/>
      <c r="H218" s="66"/>
      <c r="I218" s="67"/>
      <c r="J218" s="55">
        <f t="shared" si="28"/>
        <v>0</v>
      </c>
      <c r="K218" s="55">
        <f t="shared" si="29"/>
        <v>0</v>
      </c>
      <c r="L218" s="58">
        <f t="shared" si="27"/>
        <v>0</v>
      </c>
    </row>
    <row r="219" spans="1:12" s="5" customFormat="1" ht="12.75">
      <c r="A219" s="60"/>
      <c r="B219" s="61"/>
      <c r="C219" s="62"/>
      <c r="D219" s="63"/>
      <c r="E219" s="64"/>
      <c r="F219" s="65"/>
      <c r="G219" s="65"/>
      <c r="H219" s="66"/>
      <c r="I219" s="67"/>
      <c r="J219" s="55">
        <f t="shared" si="28"/>
        <v>0</v>
      </c>
      <c r="K219" s="55">
        <f t="shared" si="29"/>
        <v>0</v>
      </c>
      <c r="L219" s="58">
        <f t="shared" si="27"/>
        <v>0</v>
      </c>
    </row>
    <row r="220" spans="1:12" s="5" customFormat="1" ht="12.75">
      <c r="A220" s="60"/>
      <c r="B220" s="61"/>
      <c r="C220" s="62"/>
      <c r="D220" s="63"/>
      <c r="E220" s="64"/>
      <c r="F220" s="65"/>
      <c r="G220" s="65"/>
      <c r="H220" s="66"/>
      <c r="I220" s="67"/>
      <c r="J220" s="55">
        <f t="shared" si="28"/>
        <v>0</v>
      </c>
      <c r="K220" s="55">
        <f t="shared" si="29"/>
        <v>0</v>
      </c>
      <c r="L220" s="58">
        <f t="shared" si="27"/>
        <v>0</v>
      </c>
    </row>
    <row r="221" spans="1:12" s="5" customFormat="1" ht="12.75">
      <c r="A221" s="60"/>
      <c r="B221" s="61"/>
      <c r="C221" s="62"/>
      <c r="D221" s="63"/>
      <c r="E221" s="64"/>
      <c r="F221" s="65"/>
      <c r="G221" s="65"/>
      <c r="H221" s="66"/>
      <c r="I221" s="67"/>
      <c r="J221" s="55">
        <f t="shared" si="28"/>
        <v>0</v>
      </c>
      <c r="K221" s="55">
        <f t="shared" si="29"/>
        <v>0</v>
      </c>
      <c r="L221" s="58">
        <f t="shared" si="27"/>
        <v>0</v>
      </c>
    </row>
    <row r="222" spans="1:12" s="5" customFormat="1" ht="13.5" thickBot="1">
      <c r="A222" s="68"/>
      <c r="B222" s="69"/>
      <c r="C222" s="52"/>
      <c r="D222" s="70"/>
      <c r="E222" s="54"/>
      <c r="F222" s="71"/>
      <c r="G222" s="71"/>
      <c r="H222" s="56"/>
      <c r="I222" s="57"/>
      <c r="J222" s="55">
        <f t="shared" si="28"/>
        <v>0</v>
      </c>
      <c r="K222" s="55">
        <f t="shared" si="29"/>
        <v>0</v>
      </c>
      <c r="L222" s="58">
        <f t="shared" si="27"/>
        <v>0</v>
      </c>
    </row>
    <row r="223" spans="2:12" s="5" customFormat="1" ht="15.75" thickBot="1">
      <c r="B223" s="72"/>
      <c r="C223" s="73"/>
      <c r="D223" s="74"/>
      <c r="E223" s="75"/>
      <c r="F223" s="76"/>
      <c r="G223" s="75"/>
      <c r="H223" s="75"/>
      <c r="I223" s="77"/>
      <c r="J223" s="78" t="s">
        <v>14</v>
      </c>
      <c r="K223" s="78"/>
      <c r="L223" s="79">
        <f>SUM(L208:L217)</f>
        <v>0</v>
      </c>
    </row>
    <row r="224" spans="2:12" s="5" customFormat="1" ht="13.5" thickBot="1">
      <c r="B224"/>
      <c r="C224"/>
      <c r="D224" s="44"/>
      <c r="E224"/>
      <c r="F224"/>
      <c r="G224"/>
      <c r="H224"/>
      <c r="I224"/>
      <c r="J224"/>
      <c r="K224"/>
      <c r="L224" s="42"/>
    </row>
    <row r="225" spans="1:12" s="155" customFormat="1" ht="16.5" customHeight="1" thickBot="1" thickTop="1">
      <c r="A225" s="160" t="s">
        <v>104</v>
      </c>
      <c r="B225" s="160"/>
      <c r="C225" s="160"/>
      <c r="D225" s="161"/>
      <c r="E225" s="161"/>
      <c r="F225" s="351" t="str">
        <f>'B.1 and B.2 Costs and Revenue'!B18</f>
        <v>Beneficiary 11</v>
      </c>
      <c r="G225" s="352"/>
      <c r="H225" s="352"/>
      <c r="I225" s="352"/>
      <c r="J225" s="352"/>
      <c r="K225" s="353"/>
      <c r="L225" s="159"/>
    </row>
    <row r="226" spans="1:12" s="5" customFormat="1" ht="13.5" thickTop="1">
      <c r="A226" s="41"/>
      <c r="B226"/>
      <c r="C226" s="42"/>
      <c r="D226" s="43"/>
      <c r="E226" s="43"/>
      <c r="F226" s="40"/>
      <c r="G226" s="40"/>
      <c r="H226" s="40"/>
      <c r="I226" s="40"/>
      <c r="J226" s="40"/>
      <c r="K226" s="40"/>
      <c r="L226" s="40"/>
    </row>
    <row r="227" spans="1:12" s="96" customFormat="1" ht="19.5" customHeight="1">
      <c r="A227" s="39" t="s">
        <v>93</v>
      </c>
      <c r="C227" s="164"/>
      <c r="D227" s="43"/>
      <c r="E227" s="43"/>
      <c r="F227" s="165"/>
      <c r="G227" s="165"/>
      <c r="H227" s="165"/>
      <c r="I227" s="165"/>
      <c r="J227" s="165"/>
      <c r="K227" s="165"/>
      <c r="L227" s="165"/>
    </row>
    <row r="228" spans="1:12" s="5" customFormat="1" ht="12.75">
      <c r="A228"/>
      <c r="B228"/>
      <c r="C228"/>
      <c r="D228" s="44"/>
      <c r="E228"/>
      <c r="F228"/>
      <c r="G228"/>
      <c r="H228"/>
      <c r="I228"/>
      <c r="J228"/>
      <c r="K228"/>
      <c r="L228" s="42"/>
    </row>
    <row r="229" spans="1:12" s="5" customFormat="1" ht="38.25">
      <c r="A229" s="45" t="s">
        <v>20</v>
      </c>
      <c r="B229" s="46" t="s">
        <v>21</v>
      </c>
      <c r="C229" s="46" t="s">
        <v>22</v>
      </c>
      <c r="D229" s="46" t="s">
        <v>23</v>
      </c>
      <c r="E229" s="47" t="s">
        <v>24</v>
      </c>
      <c r="F229" s="47" t="s">
        <v>191</v>
      </c>
      <c r="G229" s="47" t="s">
        <v>25</v>
      </c>
      <c r="H229" s="47" t="s">
        <v>26</v>
      </c>
      <c r="I229" s="48" t="s">
        <v>193</v>
      </c>
      <c r="J229" s="47" t="s">
        <v>27</v>
      </c>
      <c r="K229" s="47" t="s">
        <v>28</v>
      </c>
      <c r="L229" s="47" t="s">
        <v>194</v>
      </c>
    </row>
    <row r="230" spans="1:12" s="5" customFormat="1" ht="12.75">
      <c r="A230" s="50"/>
      <c r="B230" s="51"/>
      <c r="C230" s="52"/>
      <c r="D230" s="53"/>
      <c r="E230" s="54"/>
      <c r="F230" s="55"/>
      <c r="G230" s="55"/>
      <c r="H230" s="56"/>
      <c r="I230" s="57"/>
      <c r="J230" s="55">
        <f>IF(I230=0,0,G230/I230)</f>
        <v>0</v>
      </c>
      <c r="K230" s="55">
        <f>IF(I230=0,0,F230/I230)</f>
        <v>0</v>
      </c>
      <c r="L230" s="58">
        <f aca="true" t="shared" si="30" ref="L230:L244">J230+K230</f>
        <v>0</v>
      </c>
    </row>
    <row r="231" spans="1:12" s="5" customFormat="1" ht="12.75">
      <c r="A231" s="60"/>
      <c r="B231" s="61"/>
      <c r="C231" s="62"/>
      <c r="D231" s="63"/>
      <c r="E231" s="64"/>
      <c r="F231" s="65"/>
      <c r="G231" s="65"/>
      <c r="H231" s="66"/>
      <c r="I231" s="67"/>
      <c r="J231" s="55">
        <f aca="true" t="shared" si="31" ref="J231:J244">IF(I231=0,0,G231/I231)</f>
        <v>0</v>
      </c>
      <c r="K231" s="55">
        <f aca="true" t="shared" si="32" ref="K231:K244">IF(I231=0,0,F231/I231)</f>
        <v>0</v>
      </c>
      <c r="L231" s="58">
        <f t="shared" si="30"/>
        <v>0</v>
      </c>
    </row>
    <row r="232" spans="1:12" s="5" customFormat="1" ht="12.75">
      <c r="A232" s="60"/>
      <c r="B232" s="61"/>
      <c r="C232" s="62"/>
      <c r="D232" s="63"/>
      <c r="E232" s="64"/>
      <c r="F232" s="65"/>
      <c r="G232" s="65"/>
      <c r="H232" s="66"/>
      <c r="I232" s="67"/>
      <c r="J232" s="55">
        <f t="shared" si="31"/>
        <v>0</v>
      </c>
      <c r="K232" s="55">
        <f t="shared" si="32"/>
        <v>0</v>
      </c>
      <c r="L232" s="58">
        <f t="shared" si="30"/>
        <v>0</v>
      </c>
    </row>
    <row r="233" spans="1:12" s="5" customFormat="1" ht="12.75">
      <c r="A233" s="60"/>
      <c r="B233" s="61"/>
      <c r="C233" s="62"/>
      <c r="D233" s="63"/>
      <c r="E233" s="64"/>
      <c r="F233" s="65"/>
      <c r="G233" s="65"/>
      <c r="H233" s="66"/>
      <c r="I233" s="67"/>
      <c r="J233" s="55">
        <f t="shared" si="31"/>
        <v>0</v>
      </c>
      <c r="K233" s="55">
        <f t="shared" si="32"/>
        <v>0</v>
      </c>
      <c r="L233" s="58">
        <f t="shared" si="30"/>
        <v>0</v>
      </c>
    </row>
    <row r="234" spans="1:12" s="5" customFormat="1" ht="12.75">
      <c r="A234" s="60"/>
      <c r="B234" s="61"/>
      <c r="C234" s="62"/>
      <c r="D234" s="63"/>
      <c r="E234" s="64"/>
      <c r="F234" s="65"/>
      <c r="G234" s="65"/>
      <c r="H234" s="66"/>
      <c r="I234" s="67"/>
      <c r="J234" s="55">
        <f t="shared" si="31"/>
        <v>0</v>
      </c>
      <c r="K234" s="55">
        <f t="shared" si="32"/>
        <v>0</v>
      </c>
      <c r="L234" s="58">
        <f t="shared" si="30"/>
        <v>0</v>
      </c>
    </row>
    <row r="235" spans="1:12" s="5" customFormat="1" ht="12.75">
      <c r="A235" s="60"/>
      <c r="B235" s="61"/>
      <c r="C235" s="62"/>
      <c r="D235" s="63"/>
      <c r="E235" s="64"/>
      <c r="F235" s="65"/>
      <c r="G235" s="65"/>
      <c r="H235" s="66"/>
      <c r="I235" s="67"/>
      <c r="J235" s="55">
        <f t="shared" si="31"/>
        <v>0</v>
      </c>
      <c r="K235" s="55">
        <f t="shared" si="32"/>
        <v>0</v>
      </c>
      <c r="L235" s="58">
        <f t="shared" si="30"/>
        <v>0</v>
      </c>
    </row>
    <row r="236" spans="1:12" s="5" customFormat="1" ht="12.75">
      <c r="A236" s="60"/>
      <c r="B236" s="61"/>
      <c r="C236" s="62"/>
      <c r="D236" s="63"/>
      <c r="E236" s="64"/>
      <c r="F236" s="65"/>
      <c r="G236" s="65"/>
      <c r="H236" s="66"/>
      <c r="I236" s="67"/>
      <c r="J236" s="55">
        <f t="shared" si="31"/>
        <v>0</v>
      </c>
      <c r="K236" s="55">
        <f t="shared" si="32"/>
        <v>0</v>
      </c>
      <c r="L236" s="58">
        <f t="shared" si="30"/>
        <v>0</v>
      </c>
    </row>
    <row r="237" spans="1:12" s="5" customFormat="1" ht="12.75">
      <c r="A237" s="60"/>
      <c r="B237" s="61"/>
      <c r="C237" s="62"/>
      <c r="D237" s="63"/>
      <c r="E237" s="64"/>
      <c r="F237" s="65"/>
      <c r="G237" s="65"/>
      <c r="H237" s="66"/>
      <c r="I237" s="67"/>
      <c r="J237" s="55">
        <f t="shared" si="31"/>
        <v>0</v>
      </c>
      <c r="K237" s="55">
        <f t="shared" si="32"/>
        <v>0</v>
      </c>
      <c r="L237" s="58">
        <f t="shared" si="30"/>
        <v>0</v>
      </c>
    </row>
    <row r="238" spans="1:12" s="5" customFormat="1" ht="12.75">
      <c r="A238" s="60"/>
      <c r="B238" s="61"/>
      <c r="C238" s="62"/>
      <c r="D238" s="63"/>
      <c r="E238" s="64"/>
      <c r="F238" s="65"/>
      <c r="G238" s="65"/>
      <c r="H238" s="66"/>
      <c r="I238" s="67"/>
      <c r="J238" s="55">
        <f t="shared" si="31"/>
        <v>0</v>
      </c>
      <c r="K238" s="55">
        <f t="shared" si="32"/>
        <v>0</v>
      </c>
      <c r="L238" s="58">
        <f t="shared" si="30"/>
        <v>0</v>
      </c>
    </row>
    <row r="239" spans="1:12" s="5" customFormat="1" ht="12.75">
      <c r="A239" s="68"/>
      <c r="B239" s="69"/>
      <c r="C239" s="52"/>
      <c r="D239" s="70"/>
      <c r="E239" s="54"/>
      <c r="F239" s="71"/>
      <c r="G239" s="71"/>
      <c r="H239" s="56"/>
      <c r="I239" s="57"/>
      <c r="J239" s="55">
        <f t="shared" si="31"/>
        <v>0</v>
      </c>
      <c r="K239" s="55">
        <f t="shared" si="32"/>
        <v>0</v>
      </c>
      <c r="L239" s="58">
        <f t="shared" si="30"/>
        <v>0</v>
      </c>
    </row>
    <row r="240" spans="1:12" s="5" customFormat="1" ht="12.75">
      <c r="A240" s="60"/>
      <c r="B240" s="61"/>
      <c r="C240" s="62"/>
      <c r="D240" s="63"/>
      <c r="E240" s="64"/>
      <c r="F240" s="65"/>
      <c r="G240" s="65"/>
      <c r="H240" s="66"/>
      <c r="I240" s="67"/>
      <c r="J240" s="55">
        <f t="shared" si="31"/>
        <v>0</v>
      </c>
      <c r="K240" s="55">
        <f t="shared" si="32"/>
        <v>0</v>
      </c>
      <c r="L240" s="58">
        <f t="shared" si="30"/>
        <v>0</v>
      </c>
    </row>
    <row r="241" spans="1:12" s="5" customFormat="1" ht="12.75">
      <c r="A241" s="60"/>
      <c r="B241" s="61"/>
      <c r="C241" s="62"/>
      <c r="D241" s="63"/>
      <c r="E241" s="64"/>
      <c r="F241" s="65"/>
      <c r="G241" s="65"/>
      <c r="H241" s="66"/>
      <c r="I241" s="67"/>
      <c r="J241" s="55">
        <f t="shared" si="31"/>
        <v>0</v>
      </c>
      <c r="K241" s="55">
        <f t="shared" si="32"/>
        <v>0</v>
      </c>
      <c r="L241" s="58">
        <f t="shared" si="30"/>
        <v>0</v>
      </c>
    </row>
    <row r="242" spans="1:12" s="5" customFormat="1" ht="12.75">
      <c r="A242" s="60"/>
      <c r="B242" s="61"/>
      <c r="C242" s="62"/>
      <c r="D242" s="63"/>
      <c r="E242" s="64"/>
      <c r="F242" s="65"/>
      <c r="G242" s="65"/>
      <c r="H242" s="66"/>
      <c r="I242" s="67"/>
      <c r="J242" s="55">
        <f t="shared" si="31"/>
        <v>0</v>
      </c>
      <c r="K242" s="55">
        <f t="shared" si="32"/>
        <v>0</v>
      </c>
      <c r="L242" s="58">
        <f t="shared" si="30"/>
        <v>0</v>
      </c>
    </row>
    <row r="243" spans="1:12" s="5" customFormat="1" ht="12.75">
      <c r="A243" s="60"/>
      <c r="B243" s="61"/>
      <c r="C243" s="62"/>
      <c r="D243" s="63"/>
      <c r="E243" s="64"/>
      <c r="F243" s="65"/>
      <c r="G243" s="65"/>
      <c r="H243" s="66"/>
      <c r="I243" s="67"/>
      <c r="J243" s="55">
        <f t="shared" si="31"/>
        <v>0</v>
      </c>
      <c r="K243" s="55">
        <f t="shared" si="32"/>
        <v>0</v>
      </c>
      <c r="L243" s="58">
        <f t="shared" si="30"/>
        <v>0</v>
      </c>
    </row>
    <row r="244" spans="1:12" s="5" customFormat="1" ht="13.5" thickBot="1">
      <c r="A244" s="68"/>
      <c r="B244" s="69"/>
      <c r="C244" s="52"/>
      <c r="D244" s="70"/>
      <c r="E244" s="54"/>
      <c r="F244" s="71"/>
      <c r="G244" s="71"/>
      <c r="H244" s="56"/>
      <c r="I244" s="57"/>
      <c r="J244" s="55">
        <f t="shared" si="31"/>
        <v>0</v>
      </c>
      <c r="K244" s="55">
        <f t="shared" si="32"/>
        <v>0</v>
      </c>
      <c r="L244" s="58">
        <f t="shared" si="30"/>
        <v>0</v>
      </c>
    </row>
    <row r="245" spans="2:12" s="5" customFormat="1" ht="15.75" thickBot="1">
      <c r="B245" s="72"/>
      <c r="C245" s="73"/>
      <c r="D245" s="74"/>
      <c r="E245" s="75"/>
      <c r="F245" s="76"/>
      <c r="G245" s="75"/>
      <c r="H245" s="75"/>
      <c r="I245" s="77"/>
      <c r="J245" s="78" t="s">
        <v>14</v>
      </c>
      <c r="K245" s="78"/>
      <c r="L245" s="79">
        <f>SUM(L230:L239)</f>
        <v>0</v>
      </c>
    </row>
    <row r="246" spans="2:12" s="5" customFormat="1" ht="13.5" thickBot="1">
      <c r="B246"/>
      <c r="C246"/>
      <c r="D246" s="44"/>
      <c r="E246"/>
      <c r="F246"/>
      <c r="G246"/>
      <c r="H246"/>
      <c r="I246"/>
      <c r="J246"/>
      <c r="K246"/>
      <c r="L246" s="42"/>
    </row>
    <row r="247" spans="1:12" s="155" customFormat="1" ht="16.5" customHeight="1" thickBot="1" thickTop="1">
      <c r="A247" s="160" t="s">
        <v>105</v>
      </c>
      <c r="B247" s="160"/>
      <c r="C247" s="160"/>
      <c r="D247" s="161"/>
      <c r="E247" s="161"/>
      <c r="F247" s="351" t="str">
        <f>'B.1 and B.2 Costs and Revenue'!B19</f>
        <v>Beneficiary 12</v>
      </c>
      <c r="G247" s="352"/>
      <c r="H247" s="352"/>
      <c r="I247" s="352"/>
      <c r="J247" s="352"/>
      <c r="K247" s="353"/>
      <c r="L247" s="159"/>
    </row>
    <row r="248" spans="1:12" s="5" customFormat="1" ht="13.5" thickTop="1">
      <c r="A248" s="41"/>
      <c r="B248"/>
      <c r="C248" s="42"/>
      <c r="D248" s="43"/>
      <c r="E248" s="43"/>
      <c r="F248" s="40"/>
      <c r="G248" s="40"/>
      <c r="H248" s="40"/>
      <c r="I248" s="40"/>
      <c r="J248" s="40"/>
      <c r="K248" s="40"/>
      <c r="L248" s="40"/>
    </row>
    <row r="249" spans="1:12" s="96" customFormat="1" ht="19.5" customHeight="1">
      <c r="A249" s="39" t="s">
        <v>93</v>
      </c>
      <c r="C249" s="164"/>
      <c r="D249" s="43"/>
      <c r="E249" s="43"/>
      <c r="F249" s="165"/>
      <c r="G249" s="165"/>
      <c r="H249" s="165"/>
      <c r="I249" s="165"/>
      <c r="J249" s="165"/>
      <c r="K249" s="165"/>
      <c r="L249" s="165"/>
    </row>
    <row r="250" spans="1:12" s="5" customFormat="1" ht="12.75">
      <c r="A250"/>
      <c r="B250"/>
      <c r="C250"/>
      <c r="D250" s="44"/>
      <c r="E250"/>
      <c r="F250"/>
      <c r="G250"/>
      <c r="H250"/>
      <c r="I250"/>
      <c r="J250"/>
      <c r="K250"/>
      <c r="L250" s="42"/>
    </row>
    <row r="251" spans="1:12" s="5" customFormat="1" ht="38.25">
      <c r="A251" s="45" t="s">
        <v>20</v>
      </c>
      <c r="B251" s="46" t="s">
        <v>21</v>
      </c>
      <c r="C251" s="46" t="s">
        <v>22</v>
      </c>
      <c r="D251" s="46" t="s">
        <v>23</v>
      </c>
      <c r="E251" s="47" t="s">
        <v>24</v>
      </c>
      <c r="F251" s="47" t="s">
        <v>191</v>
      </c>
      <c r="G251" s="47" t="s">
        <v>25</v>
      </c>
      <c r="H251" s="47" t="s">
        <v>26</v>
      </c>
      <c r="I251" s="48" t="s">
        <v>193</v>
      </c>
      <c r="J251" s="47" t="s">
        <v>27</v>
      </c>
      <c r="K251" s="47" t="s">
        <v>28</v>
      </c>
      <c r="L251" s="47" t="s">
        <v>194</v>
      </c>
    </row>
    <row r="252" spans="1:12" s="5" customFormat="1" ht="12.75">
      <c r="A252" s="50"/>
      <c r="B252" s="51"/>
      <c r="C252" s="52"/>
      <c r="D252" s="53"/>
      <c r="E252" s="54"/>
      <c r="F252" s="55"/>
      <c r="G252" s="55"/>
      <c r="H252" s="56"/>
      <c r="I252" s="57"/>
      <c r="J252" s="55">
        <f>IF(I252=0,0,G252/I252)</f>
        <v>0</v>
      </c>
      <c r="K252" s="55">
        <f>IF(I252=0,0,F252/I252)</f>
        <v>0</v>
      </c>
      <c r="L252" s="58">
        <f aca="true" t="shared" si="33" ref="L252:L266">J252+K252</f>
        <v>0</v>
      </c>
    </row>
    <row r="253" spans="1:12" s="5" customFormat="1" ht="12.75">
      <c r="A253" s="60"/>
      <c r="B253" s="61"/>
      <c r="C253" s="62"/>
      <c r="D253" s="63"/>
      <c r="E253" s="64"/>
      <c r="F253" s="65"/>
      <c r="G253" s="65"/>
      <c r="H253" s="66"/>
      <c r="I253" s="67"/>
      <c r="J253" s="55">
        <f aca="true" t="shared" si="34" ref="J253:J266">IF(I253=0,0,G253/I253)</f>
        <v>0</v>
      </c>
      <c r="K253" s="55">
        <f aca="true" t="shared" si="35" ref="K253:K266">IF(I253=0,0,F253/I253)</f>
        <v>0</v>
      </c>
      <c r="L253" s="58">
        <f t="shared" si="33"/>
        <v>0</v>
      </c>
    </row>
    <row r="254" spans="1:12" s="5" customFormat="1" ht="12.75">
      <c r="A254" s="60"/>
      <c r="B254" s="61"/>
      <c r="C254" s="62"/>
      <c r="D254" s="63"/>
      <c r="E254" s="64"/>
      <c r="F254" s="65"/>
      <c r="G254" s="65"/>
      <c r="H254" s="66"/>
      <c r="I254" s="67"/>
      <c r="J254" s="55">
        <f t="shared" si="34"/>
        <v>0</v>
      </c>
      <c r="K254" s="55">
        <f t="shared" si="35"/>
        <v>0</v>
      </c>
      <c r="L254" s="58">
        <f t="shared" si="33"/>
        <v>0</v>
      </c>
    </row>
    <row r="255" spans="1:12" s="5" customFormat="1" ht="12.75">
      <c r="A255" s="60"/>
      <c r="B255" s="61"/>
      <c r="C255" s="62"/>
      <c r="D255" s="63"/>
      <c r="E255" s="64"/>
      <c r="F255" s="65"/>
      <c r="G255" s="65"/>
      <c r="H255" s="66"/>
      <c r="I255" s="67"/>
      <c r="J255" s="55">
        <f t="shared" si="34"/>
        <v>0</v>
      </c>
      <c r="K255" s="55">
        <f t="shared" si="35"/>
        <v>0</v>
      </c>
      <c r="L255" s="58">
        <f t="shared" si="33"/>
        <v>0</v>
      </c>
    </row>
    <row r="256" spans="1:12" s="5" customFormat="1" ht="12.75">
      <c r="A256" s="60"/>
      <c r="B256" s="61"/>
      <c r="C256" s="62"/>
      <c r="D256" s="63"/>
      <c r="E256" s="64"/>
      <c r="F256" s="65"/>
      <c r="G256" s="65"/>
      <c r="H256" s="66"/>
      <c r="I256" s="67"/>
      <c r="J256" s="55">
        <f t="shared" si="34"/>
        <v>0</v>
      </c>
      <c r="K256" s="55">
        <f t="shared" si="35"/>
        <v>0</v>
      </c>
      <c r="L256" s="58">
        <f t="shared" si="33"/>
        <v>0</v>
      </c>
    </row>
    <row r="257" spans="1:12" s="5" customFormat="1" ht="12.75">
      <c r="A257" s="60"/>
      <c r="B257" s="61"/>
      <c r="C257" s="62"/>
      <c r="D257" s="63"/>
      <c r="E257" s="64"/>
      <c r="F257" s="65"/>
      <c r="G257" s="65"/>
      <c r="H257" s="66"/>
      <c r="I257" s="67"/>
      <c r="J257" s="55">
        <f t="shared" si="34"/>
        <v>0</v>
      </c>
      <c r="K257" s="55">
        <f t="shared" si="35"/>
        <v>0</v>
      </c>
      <c r="L257" s="58">
        <f t="shared" si="33"/>
        <v>0</v>
      </c>
    </row>
    <row r="258" spans="1:12" s="5" customFormat="1" ht="12.75">
      <c r="A258" s="60"/>
      <c r="B258" s="61"/>
      <c r="C258" s="62"/>
      <c r="D258" s="63"/>
      <c r="E258" s="64"/>
      <c r="F258" s="65"/>
      <c r="G258" s="65"/>
      <c r="H258" s="66"/>
      <c r="I258" s="67"/>
      <c r="J258" s="55">
        <f t="shared" si="34"/>
        <v>0</v>
      </c>
      <c r="K258" s="55">
        <f t="shared" si="35"/>
        <v>0</v>
      </c>
      <c r="L258" s="58">
        <f t="shared" si="33"/>
        <v>0</v>
      </c>
    </row>
    <row r="259" spans="1:12" s="5" customFormat="1" ht="12.75">
      <c r="A259" s="60"/>
      <c r="B259" s="61"/>
      <c r="C259" s="62"/>
      <c r="D259" s="63"/>
      <c r="E259" s="64"/>
      <c r="F259" s="65"/>
      <c r="G259" s="65"/>
      <c r="H259" s="66"/>
      <c r="I259" s="67"/>
      <c r="J259" s="55">
        <f t="shared" si="34"/>
        <v>0</v>
      </c>
      <c r="K259" s="55">
        <f t="shared" si="35"/>
        <v>0</v>
      </c>
      <c r="L259" s="58">
        <f t="shared" si="33"/>
        <v>0</v>
      </c>
    </row>
    <row r="260" spans="1:12" s="5" customFormat="1" ht="12.75">
      <c r="A260" s="60"/>
      <c r="B260" s="61"/>
      <c r="C260" s="62"/>
      <c r="D260" s="63"/>
      <c r="E260" s="64"/>
      <c r="F260" s="65"/>
      <c r="G260" s="65"/>
      <c r="H260" s="66"/>
      <c r="I260" s="67"/>
      <c r="J260" s="55">
        <f t="shared" si="34"/>
        <v>0</v>
      </c>
      <c r="K260" s="55">
        <f t="shared" si="35"/>
        <v>0</v>
      </c>
      <c r="L260" s="58">
        <f t="shared" si="33"/>
        <v>0</v>
      </c>
    </row>
    <row r="261" spans="1:12" s="5" customFormat="1" ht="12.75">
      <c r="A261" s="68"/>
      <c r="B261" s="69"/>
      <c r="C261" s="52"/>
      <c r="D261" s="70"/>
      <c r="E261" s="54"/>
      <c r="F261" s="71"/>
      <c r="G261" s="71"/>
      <c r="H261" s="56"/>
      <c r="I261" s="57"/>
      <c r="J261" s="55">
        <f t="shared" si="34"/>
        <v>0</v>
      </c>
      <c r="K261" s="55">
        <f t="shared" si="35"/>
        <v>0</v>
      </c>
      <c r="L261" s="58">
        <f t="shared" si="33"/>
        <v>0</v>
      </c>
    </row>
    <row r="262" spans="1:12" s="5" customFormat="1" ht="12.75">
      <c r="A262" s="60"/>
      <c r="B262" s="61"/>
      <c r="C262" s="62"/>
      <c r="D262" s="63"/>
      <c r="E262" s="64"/>
      <c r="F262" s="65"/>
      <c r="G262" s="65"/>
      <c r="H262" s="66"/>
      <c r="I262" s="67"/>
      <c r="J262" s="55">
        <f t="shared" si="34"/>
        <v>0</v>
      </c>
      <c r="K262" s="55">
        <f t="shared" si="35"/>
        <v>0</v>
      </c>
      <c r="L262" s="58">
        <f t="shared" si="33"/>
        <v>0</v>
      </c>
    </row>
    <row r="263" spans="1:12" s="5" customFormat="1" ht="12.75">
      <c r="A263" s="60"/>
      <c r="B263" s="61"/>
      <c r="C263" s="62"/>
      <c r="D263" s="63"/>
      <c r="E263" s="64"/>
      <c r="F263" s="65"/>
      <c r="G263" s="65"/>
      <c r="H263" s="66"/>
      <c r="I263" s="67"/>
      <c r="J263" s="55">
        <f t="shared" si="34"/>
        <v>0</v>
      </c>
      <c r="K263" s="55">
        <f t="shared" si="35"/>
        <v>0</v>
      </c>
      <c r="L263" s="58">
        <f t="shared" si="33"/>
        <v>0</v>
      </c>
    </row>
    <row r="264" spans="1:12" s="5" customFormat="1" ht="12.75">
      <c r="A264" s="60"/>
      <c r="B264" s="61"/>
      <c r="C264" s="62"/>
      <c r="D264" s="63"/>
      <c r="E264" s="64"/>
      <c r="F264" s="65"/>
      <c r="G264" s="65"/>
      <c r="H264" s="66"/>
      <c r="I264" s="67"/>
      <c r="J264" s="55">
        <f t="shared" si="34"/>
        <v>0</v>
      </c>
      <c r="K264" s="55">
        <f t="shared" si="35"/>
        <v>0</v>
      </c>
      <c r="L264" s="58">
        <f t="shared" si="33"/>
        <v>0</v>
      </c>
    </row>
    <row r="265" spans="1:12" s="5" customFormat="1" ht="12.75">
      <c r="A265" s="60"/>
      <c r="B265" s="61"/>
      <c r="C265" s="62"/>
      <c r="D265" s="63"/>
      <c r="E265" s="64"/>
      <c r="F265" s="65"/>
      <c r="G265" s="65"/>
      <c r="H265" s="66"/>
      <c r="I265" s="67"/>
      <c r="J265" s="55">
        <f t="shared" si="34"/>
        <v>0</v>
      </c>
      <c r="K265" s="55">
        <f t="shared" si="35"/>
        <v>0</v>
      </c>
      <c r="L265" s="58">
        <f t="shared" si="33"/>
        <v>0</v>
      </c>
    </row>
    <row r="266" spans="1:12" s="5" customFormat="1" ht="13.5" thickBot="1">
      <c r="A266" s="68"/>
      <c r="B266" s="69"/>
      <c r="C266" s="52"/>
      <c r="D266" s="70"/>
      <c r="E266" s="54"/>
      <c r="F266" s="71"/>
      <c r="G266" s="71"/>
      <c r="H266" s="56"/>
      <c r="I266" s="57"/>
      <c r="J266" s="55">
        <f t="shared" si="34"/>
        <v>0</v>
      </c>
      <c r="K266" s="55">
        <f t="shared" si="35"/>
        <v>0</v>
      </c>
      <c r="L266" s="58">
        <f t="shared" si="33"/>
        <v>0</v>
      </c>
    </row>
    <row r="267" spans="2:12" s="5" customFormat="1" ht="15.75" thickBot="1">
      <c r="B267" s="72"/>
      <c r="C267" s="73"/>
      <c r="D267" s="74"/>
      <c r="E267" s="75"/>
      <c r="F267" s="76"/>
      <c r="G267" s="75"/>
      <c r="H267" s="75"/>
      <c r="I267" s="77"/>
      <c r="J267" s="78" t="s">
        <v>14</v>
      </c>
      <c r="K267" s="78"/>
      <c r="L267" s="79">
        <f>SUM(L252:L261)</f>
        <v>0</v>
      </c>
    </row>
    <row r="268" spans="2:12" s="5" customFormat="1" ht="13.5" thickBot="1">
      <c r="B268"/>
      <c r="C268"/>
      <c r="D268" s="44"/>
      <c r="E268"/>
      <c r="F268"/>
      <c r="G268"/>
      <c r="H268"/>
      <c r="I268"/>
      <c r="J268"/>
      <c r="K268"/>
      <c r="L268" s="42"/>
    </row>
    <row r="269" spans="1:12" s="155" customFormat="1" ht="16.5" customHeight="1" thickBot="1" thickTop="1">
      <c r="A269" s="160" t="s">
        <v>106</v>
      </c>
      <c r="B269" s="160"/>
      <c r="C269" s="160"/>
      <c r="D269" s="161"/>
      <c r="E269" s="161"/>
      <c r="F269" s="351" t="str">
        <f>'B.1 and B.2 Costs and Revenue'!B20</f>
        <v>Beneficiary 13</v>
      </c>
      <c r="G269" s="352"/>
      <c r="H269" s="352"/>
      <c r="I269" s="352"/>
      <c r="J269" s="352"/>
      <c r="K269" s="353"/>
      <c r="L269" s="159"/>
    </row>
    <row r="270" spans="1:12" s="5" customFormat="1" ht="13.5" thickTop="1">
      <c r="A270" s="41"/>
      <c r="B270"/>
      <c r="C270" s="42"/>
      <c r="D270" s="43"/>
      <c r="E270" s="43"/>
      <c r="F270" s="40"/>
      <c r="G270" s="40"/>
      <c r="H270" s="40"/>
      <c r="I270" s="40"/>
      <c r="J270" s="40"/>
      <c r="K270" s="40"/>
      <c r="L270" s="40"/>
    </row>
    <row r="271" spans="1:12" s="96" customFormat="1" ht="19.5" customHeight="1">
      <c r="A271" s="39" t="s">
        <v>93</v>
      </c>
      <c r="C271" s="164"/>
      <c r="D271" s="43"/>
      <c r="E271" s="43"/>
      <c r="F271" s="165"/>
      <c r="G271" s="165"/>
      <c r="H271" s="165"/>
      <c r="I271" s="165"/>
      <c r="J271" s="165"/>
      <c r="K271" s="165"/>
      <c r="L271" s="165"/>
    </row>
    <row r="272" spans="1:12" s="5" customFormat="1" ht="12.75">
      <c r="A272"/>
      <c r="B272"/>
      <c r="C272"/>
      <c r="D272" s="44"/>
      <c r="E272"/>
      <c r="F272"/>
      <c r="G272"/>
      <c r="H272"/>
      <c r="I272"/>
      <c r="J272"/>
      <c r="K272"/>
      <c r="L272" s="42"/>
    </row>
    <row r="273" spans="1:12" s="5" customFormat="1" ht="38.25">
      <c r="A273" s="45" t="s">
        <v>20</v>
      </c>
      <c r="B273" s="46" t="s">
        <v>21</v>
      </c>
      <c r="C273" s="46" t="s">
        <v>22</v>
      </c>
      <c r="D273" s="46" t="s">
        <v>23</v>
      </c>
      <c r="E273" s="47" t="s">
        <v>24</v>
      </c>
      <c r="F273" s="47" t="s">
        <v>191</v>
      </c>
      <c r="G273" s="47" t="s">
        <v>25</v>
      </c>
      <c r="H273" s="47" t="s">
        <v>26</v>
      </c>
      <c r="I273" s="48" t="s">
        <v>193</v>
      </c>
      <c r="J273" s="47" t="s">
        <v>27</v>
      </c>
      <c r="K273" s="47" t="s">
        <v>28</v>
      </c>
      <c r="L273" s="47" t="s">
        <v>194</v>
      </c>
    </row>
    <row r="274" spans="1:12" s="5" customFormat="1" ht="12.75">
      <c r="A274" s="50"/>
      <c r="B274" s="51"/>
      <c r="C274" s="52"/>
      <c r="D274" s="53"/>
      <c r="E274" s="54"/>
      <c r="F274" s="55"/>
      <c r="G274" s="55"/>
      <c r="H274" s="56"/>
      <c r="I274" s="57"/>
      <c r="J274" s="55">
        <f>IF(I274=0,0,G274/I274)</f>
        <v>0</v>
      </c>
      <c r="K274" s="55">
        <f>IF(I274=0,0,F274/I274)</f>
        <v>0</v>
      </c>
      <c r="L274" s="58">
        <f aca="true" t="shared" si="36" ref="L274:L288">J274+K274</f>
        <v>0</v>
      </c>
    </row>
    <row r="275" spans="1:12" s="5" customFormat="1" ht="12.75">
      <c r="A275" s="60"/>
      <c r="B275" s="61"/>
      <c r="C275" s="62"/>
      <c r="D275" s="63"/>
      <c r="E275" s="64"/>
      <c r="F275" s="65"/>
      <c r="G275" s="65"/>
      <c r="H275" s="66"/>
      <c r="I275" s="67"/>
      <c r="J275" s="55">
        <f aca="true" t="shared" si="37" ref="J275:J288">IF(I275=0,0,G275/I275)</f>
        <v>0</v>
      </c>
      <c r="K275" s="55">
        <f aca="true" t="shared" si="38" ref="K275:K288">IF(I275=0,0,F275/I275)</f>
        <v>0</v>
      </c>
      <c r="L275" s="58">
        <f t="shared" si="36"/>
        <v>0</v>
      </c>
    </row>
    <row r="276" spans="1:12" s="5" customFormat="1" ht="12.75">
      <c r="A276" s="60"/>
      <c r="B276" s="61"/>
      <c r="C276" s="62"/>
      <c r="D276" s="63"/>
      <c r="E276" s="64"/>
      <c r="F276" s="65"/>
      <c r="G276" s="65"/>
      <c r="H276" s="66"/>
      <c r="I276" s="67"/>
      <c r="J276" s="55">
        <f t="shared" si="37"/>
        <v>0</v>
      </c>
      <c r="K276" s="55">
        <f t="shared" si="38"/>
        <v>0</v>
      </c>
      <c r="L276" s="58">
        <f t="shared" si="36"/>
        <v>0</v>
      </c>
    </row>
    <row r="277" spans="1:12" s="5" customFormat="1" ht="12.75">
      <c r="A277" s="60"/>
      <c r="B277" s="61"/>
      <c r="C277" s="62"/>
      <c r="D277" s="63"/>
      <c r="E277" s="64"/>
      <c r="F277" s="65"/>
      <c r="G277" s="65"/>
      <c r="H277" s="66"/>
      <c r="I277" s="67"/>
      <c r="J277" s="55">
        <f t="shared" si="37"/>
        <v>0</v>
      </c>
      <c r="K277" s="55">
        <f t="shared" si="38"/>
        <v>0</v>
      </c>
      <c r="L277" s="58">
        <f t="shared" si="36"/>
        <v>0</v>
      </c>
    </row>
    <row r="278" spans="1:12" s="5" customFormat="1" ht="12.75">
      <c r="A278" s="60"/>
      <c r="B278" s="61"/>
      <c r="C278" s="62"/>
      <c r="D278" s="63"/>
      <c r="E278" s="64"/>
      <c r="F278" s="65"/>
      <c r="G278" s="65"/>
      <c r="H278" s="66"/>
      <c r="I278" s="67"/>
      <c r="J278" s="55">
        <f t="shared" si="37"/>
        <v>0</v>
      </c>
      <c r="K278" s="55">
        <f t="shared" si="38"/>
        <v>0</v>
      </c>
      <c r="L278" s="58">
        <f t="shared" si="36"/>
        <v>0</v>
      </c>
    </row>
    <row r="279" spans="1:12" s="5" customFormat="1" ht="12.75">
      <c r="A279" s="60"/>
      <c r="B279" s="61"/>
      <c r="C279" s="62"/>
      <c r="D279" s="63"/>
      <c r="E279" s="64"/>
      <c r="F279" s="65"/>
      <c r="G279" s="65"/>
      <c r="H279" s="66"/>
      <c r="I279" s="67"/>
      <c r="J279" s="55">
        <f t="shared" si="37"/>
        <v>0</v>
      </c>
      <c r="K279" s="55">
        <f t="shared" si="38"/>
        <v>0</v>
      </c>
      <c r="L279" s="58">
        <f t="shared" si="36"/>
        <v>0</v>
      </c>
    </row>
    <row r="280" spans="1:12" s="5" customFormat="1" ht="12.75">
      <c r="A280" s="60"/>
      <c r="B280" s="61"/>
      <c r="C280" s="62"/>
      <c r="D280" s="63"/>
      <c r="E280" s="64"/>
      <c r="F280" s="65"/>
      <c r="G280" s="65"/>
      <c r="H280" s="66"/>
      <c r="I280" s="67"/>
      <c r="J280" s="55">
        <f t="shared" si="37"/>
        <v>0</v>
      </c>
      <c r="K280" s="55">
        <f t="shared" si="38"/>
        <v>0</v>
      </c>
      <c r="L280" s="58">
        <f t="shared" si="36"/>
        <v>0</v>
      </c>
    </row>
    <row r="281" spans="1:12" s="5" customFormat="1" ht="12.75">
      <c r="A281" s="60"/>
      <c r="B281" s="61"/>
      <c r="C281" s="62"/>
      <c r="D281" s="63"/>
      <c r="E281" s="64"/>
      <c r="F281" s="65"/>
      <c r="G281" s="65"/>
      <c r="H281" s="66"/>
      <c r="I281" s="67"/>
      <c r="J281" s="55">
        <f t="shared" si="37"/>
        <v>0</v>
      </c>
      <c r="K281" s="55">
        <f t="shared" si="38"/>
        <v>0</v>
      </c>
      <c r="L281" s="58">
        <f t="shared" si="36"/>
        <v>0</v>
      </c>
    </row>
    <row r="282" spans="1:12" s="5" customFormat="1" ht="12.75">
      <c r="A282" s="60"/>
      <c r="B282" s="61"/>
      <c r="C282" s="62"/>
      <c r="D282" s="63"/>
      <c r="E282" s="64"/>
      <c r="F282" s="65"/>
      <c r="G282" s="65"/>
      <c r="H282" s="66"/>
      <c r="I282" s="67"/>
      <c r="J282" s="55">
        <f t="shared" si="37"/>
        <v>0</v>
      </c>
      <c r="K282" s="55">
        <f t="shared" si="38"/>
        <v>0</v>
      </c>
      <c r="L282" s="58">
        <f t="shared" si="36"/>
        <v>0</v>
      </c>
    </row>
    <row r="283" spans="1:12" s="5" customFormat="1" ht="12.75">
      <c r="A283" s="68"/>
      <c r="B283" s="69"/>
      <c r="C283" s="52"/>
      <c r="D283" s="70"/>
      <c r="E283" s="54"/>
      <c r="F283" s="71"/>
      <c r="G283" s="71"/>
      <c r="H283" s="56"/>
      <c r="I283" s="57"/>
      <c r="J283" s="55">
        <f t="shared" si="37"/>
        <v>0</v>
      </c>
      <c r="K283" s="55">
        <f t="shared" si="38"/>
        <v>0</v>
      </c>
      <c r="L283" s="58">
        <f t="shared" si="36"/>
        <v>0</v>
      </c>
    </row>
    <row r="284" spans="1:12" s="5" customFormat="1" ht="12.75">
      <c r="A284" s="60"/>
      <c r="B284" s="61"/>
      <c r="C284" s="62"/>
      <c r="D284" s="63"/>
      <c r="E284" s="64"/>
      <c r="F284" s="65"/>
      <c r="G284" s="65"/>
      <c r="H284" s="66"/>
      <c r="I284" s="67"/>
      <c r="J284" s="55">
        <f t="shared" si="37"/>
        <v>0</v>
      </c>
      <c r="K284" s="55">
        <f t="shared" si="38"/>
        <v>0</v>
      </c>
      <c r="L284" s="58">
        <f t="shared" si="36"/>
        <v>0</v>
      </c>
    </row>
    <row r="285" spans="1:12" s="5" customFormat="1" ht="12.75">
      <c r="A285" s="60"/>
      <c r="B285" s="61"/>
      <c r="C285" s="62"/>
      <c r="D285" s="63"/>
      <c r="E285" s="64"/>
      <c r="F285" s="65"/>
      <c r="G285" s="65"/>
      <c r="H285" s="66"/>
      <c r="I285" s="67"/>
      <c r="J285" s="55">
        <f t="shared" si="37"/>
        <v>0</v>
      </c>
      <c r="K285" s="55">
        <f t="shared" si="38"/>
        <v>0</v>
      </c>
      <c r="L285" s="58">
        <f t="shared" si="36"/>
        <v>0</v>
      </c>
    </row>
    <row r="286" spans="1:12" s="5" customFormat="1" ht="12.75">
      <c r="A286" s="60"/>
      <c r="B286" s="61"/>
      <c r="C286" s="62"/>
      <c r="D286" s="63"/>
      <c r="E286" s="64"/>
      <c r="F286" s="65"/>
      <c r="G286" s="65"/>
      <c r="H286" s="66"/>
      <c r="I286" s="67"/>
      <c r="J286" s="55">
        <f t="shared" si="37"/>
        <v>0</v>
      </c>
      <c r="K286" s="55">
        <f t="shared" si="38"/>
        <v>0</v>
      </c>
      <c r="L286" s="58">
        <f t="shared" si="36"/>
        <v>0</v>
      </c>
    </row>
    <row r="287" spans="1:12" s="5" customFormat="1" ht="12.75">
      <c r="A287" s="60"/>
      <c r="B287" s="61"/>
      <c r="C287" s="62"/>
      <c r="D287" s="63"/>
      <c r="E287" s="64"/>
      <c r="F287" s="65"/>
      <c r="G287" s="65"/>
      <c r="H287" s="66"/>
      <c r="I287" s="67"/>
      <c r="J287" s="55">
        <f t="shared" si="37"/>
        <v>0</v>
      </c>
      <c r="K287" s="55">
        <f t="shared" si="38"/>
        <v>0</v>
      </c>
      <c r="L287" s="58">
        <f t="shared" si="36"/>
        <v>0</v>
      </c>
    </row>
    <row r="288" spans="1:12" s="5" customFormat="1" ht="13.5" thickBot="1">
      <c r="A288" s="68"/>
      <c r="B288" s="69"/>
      <c r="C288" s="52"/>
      <c r="D288" s="70"/>
      <c r="E288" s="54"/>
      <c r="F288" s="71"/>
      <c r="G288" s="71"/>
      <c r="H288" s="56"/>
      <c r="I288" s="57"/>
      <c r="J288" s="55">
        <f t="shared" si="37"/>
        <v>0</v>
      </c>
      <c r="K288" s="55">
        <f t="shared" si="38"/>
        <v>0</v>
      </c>
      <c r="L288" s="58">
        <f t="shared" si="36"/>
        <v>0</v>
      </c>
    </row>
    <row r="289" spans="2:12" s="5" customFormat="1" ht="15.75" thickBot="1">
      <c r="B289" s="72"/>
      <c r="C289" s="73"/>
      <c r="D289" s="74"/>
      <c r="E289" s="75"/>
      <c r="F289" s="76"/>
      <c r="G289" s="75"/>
      <c r="H289" s="75"/>
      <c r="I289" s="77"/>
      <c r="J289" s="78" t="s">
        <v>14</v>
      </c>
      <c r="K289" s="78"/>
      <c r="L289" s="79">
        <f>SUM(L274:L283)</f>
        <v>0</v>
      </c>
    </row>
    <row r="290" spans="2:12" s="5" customFormat="1" ht="13.5" thickBot="1">
      <c r="B290"/>
      <c r="C290"/>
      <c r="D290" s="44"/>
      <c r="E290"/>
      <c r="F290"/>
      <c r="G290"/>
      <c r="H290"/>
      <c r="I290"/>
      <c r="J290"/>
      <c r="K290"/>
      <c r="L290" s="42"/>
    </row>
    <row r="291" spans="1:12" s="155" customFormat="1" ht="16.5" customHeight="1" thickBot="1" thickTop="1">
      <c r="A291" s="160" t="s">
        <v>107</v>
      </c>
      <c r="B291" s="160"/>
      <c r="C291" s="160"/>
      <c r="D291" s="161"/>
      <c r="E291" s="161"/>
      <c r="F291" s="351" t="str">
        <f>'B.1 and B.2 Costs and Revenue'!B21</f>
        <v>Beneficiary 14</v>
      </c>
      <c r="G291" s="352"/>
      <c r="H291" s="352"/>
      <c r="I291" s="352"/>
      <c r="J291" s="352"/>
      <c r="K291" s="353"/>
      <c r="L291" s="159"/>
    </row>
    <row r="292" spans="1:12" s="5" customFormat="1" ht="13.5" thickTop="1">
      <c r="A292" s="41"/>
      <c r="B292"/>
      <c r="C292" s="42"/>
      <c r="D292" s="43"/>
      <c r="E292" s="43"/>
      <c r="F292" s="40"/>
      <c r="G292" s="40"/>
      <c r="H292" s="40"/>
      <c r="I292" s="40"/>
      <c r="J292" s="40"/>
      <c r="K292" s="40"/>
      <c r="L292" s="40"/>
    </row>
    <row r="293" spans="1:12" s="96" customFormat="1" ht="19.5" customHeight="1">
      <c r="A293" s="39" t="s">
        <v>93</v>
      </c>
      <c r="C293" s="164"/>
      <c r="D293" s="43"/>
      <c r="E293" s="43"/>
      <c r="F293" s="165"/>
      <c r="G293" s="165"/>
      <c r="H293" s="165"/>
      <c r="I293" s="165"/>
      <c r="J293" s="165"/>
      <c r="K293" s="165"/>
      <c r="L293" s="165"/>
    </row>
    <row r="294" spans="1:12" s="5" customFormat="1" ht="12.75">
      <c r="A294"/>
      <c r="B294"/>
      <c r="C294"/>
      <c r="D294" s="44"/>
      <c r="E294"/>
      <c r="F294"/>
      <c r="G294"/>
      <c r="H294"/>
      <c r="I294"/>
      <c r="J294"/>
      <c r="K294"/>
      <c r="L294" s="42"/>
    </row>
    <row r="295" spans="1:12" s="5" customFormat="1" ht="38.25">
      <c r="A295" s="45" t="s">
        <v>20</v>
      </c>
      <c r="B295" s="46" t="s">
        <v>21</v>
      </c>
      <c r="C295" s="46" t="s">
        <v>22</v>
      </c>
      <c r="D295" s="46" t="s">
        <v>23</v>
      </c>
      <c r="E295" s="47" t="s">
        <v>24</v>
      </c>
      <c r="F295" s="47" t="s">
        <v>191</v>
      </c>
      <c r="G295" s="47" t="s">
        <v>25</v>
      </c>
      <c r="H295" s="47" t="s">
        <v>26</v>
      </c>
      <c r="I295" s="48" t="s">
        <v>193</v>
      </c>
      <c r="J295" s="47" t="s">
        <v>27</v>
      </c>
      <c r="K295" s="47" t="s">
        <v>28</v>
      </c>
      <c r="L295" s="47" t="s">
        <v>194</v>
      </c>
    </row>
    <row r="296" spans="1:12" s="5" customFormat="1" ht="12.75">
      <c r="A296" s="50"/>
      <c r="B296" s="51"/>
      <c r="C296" s="52"/>
      <c r="D296" s="53"/>
      <c r="E296" s="54"/>
      <c r="F296" s="55"/>
      <c r="G296" s="55"/>
      <c r="H296" s="56"/>
      <c r="I296" s="57"/>
      <c r="J296" s="55">
        <f>IF(I296=0,0,G296/I296)</f>
        <v>0</v>
      </c>
      <c r="K296" s="55">
        <f>IF(I296=0,0,F296/I296)</f>
        <v>0</v>
      </c>
      <c r="L296" s="58">
        <f aca="true" t="shared" si="39" ref="L296:L310">J296+K296</f>
        <v>0</v>
      </c>
    </row>
    <row r="297" spans="1:12" s="5" customFormat="1" ht="12.75">
      <c r="A297" s="60"/>
      <c r="B297" s="61"/>
      <c r="C297" s="62"/>
      <c r="D297" s="63"/>
      <c r="E297" s="64"/>
      <c r="F297" s="65"/>
      <c r="G297" s="65"/>
      <c r="H297" s="66"/>
      <c r="I297" s="67"/>
      <c r="J297" s="55">
        <f aca="true" t="shared" si="40" ref="J297:J310">IF(I297=0,0,G297/I297)</f>
        <v>0</v>
      </c>
      <c r="K297" s="55">
        <f aca="true" t="shared" si="41" ref="K297:K310">IF(I297=0,0,F297/I297)</f>
        <v>0</v>
      </c>
      <c r="L297" s="58">
        <f t="shared" si="39"/>
        <v>0</v>
      </c>
    </row>
    <row r="298" spans="1:12" s="5" customFormat="1" ht="12.75">
      <c r="A298" s="60"/>
      <c r="B298" s="61"/>
      <c r="C298" s="62"/>
      <c r="D298" s="63"/>
      <c r="E298" s="64"/>
      <c r="F298" s="65"/>
      <c r="G298" s="65"/>
      <c r="H298" s="66"/>
      <c r="I298" s="67"/>
      <c r="J298" s="55">
        <f t="shared" si="40"/>
        <v>0</v>
      </c>
      <c r="K298" s="55">
        <f t="shared" si="41"/>
        <v>0</v>
      </c>
      <c r="L298" s="58">
        <f t="shared" si="39"/>
        <v>0</v>
      </c>
    </row>
    <row r="299" spans="1:12" s="5" customFormat="1" ht="12.75">
      <c r="A299" s="60"/>
      <c r="B299" s="61"/>
      <c r="C299" s="62"/>
      <c r="D299" s="63"/>
      <c r="E299" s="64"/>
      <c r="F299" s="65"/>
      <c r="G299" s="65"/>
      <c r="H299" s="66"/>
      <c r="I299" s="67"/>
      <c r="J299" s="55">
        <f t="shared" si="40"/>
        <v>0</v>
      </c>
      <c r="K299" s="55">
        <f t="shared" si="41"/>
        <v>0</v>
      </c>
      <c r="L299" s="58">
        <f t="shared" si="39"/>
        <v>0</v>
      </c>
    </row>
    <row r="300" spans="1:12" s="5" customFormat="1" ht="12.75">
      <c r="A300" s="60"/>
      <c r="B300" s="61"/>
      <c r="C300" s="62"/>
      <c r="D300" s="63"/>
      <c r="E300" s="64"/>
      <c r="F300" s="65"/>
      <c r="G300" s="65"/>
      <c r="H300" s="66"/>
      <c r="I300" s="67"/>
      <c r="J300" s="55">
        <f t="shared" si="40"/>
        <v>0</v>
      </c>
      <c r="K300" s="55">
        <f t="shared" si="41"/>
        <v>0</v>
      </c>
      <c r="L300" s="58">
        <f t="shared" si="39"/>
        <v>0</v>
      </c>
    </row>
    <row r="301" spans="1:12" s="5" customFormat="1" ht="12.75">
      <c r="A301" s="60"/>
      <c r="B301" s="61"/>
      <c r="C301" s="62"/>
      <c r="D301" s="63"/>
      <c r="E301" s="64"/>
      <c r="F301" s="65"/>
      <c r="G301" s="65"/>
      <c r="H301" s="66"/>
      <c r="I301" s="67"/>
      <c r="J301" s="55">
        <f t="shared" si="40"/>
        <v>0</v>
      </c>
      <c r="K301" s="55">
        <f t="shared" si="41"/>
        <v>0</v>
      </c>
      <c r="L301" s="58">
        <f t="shared" si="39"/>
        <v>0</v>
      </c>
    </row>
    <row r="302" spans="1:12" s="5" customFormat="1" ht="12.75">
      <c r="A302" s="60"/>
      <c r="B302" s="61"/>
      <c r="C302" s="62"/>
      <c r="D302" s="63"/>
      <c r="E302" s="64"/>
      <c r="F302" s="65"/>
      <c r="G302" s="65"/>
      <c r="H302" s="66"/>
      <c r="I302" s="67"/>
      <c r="J302" s="55">
        <f t="shared" si="40"/>
        <v>0</v>
      </c>
      <c r="K302" s="55">
        <f t="shared" si="41"/>
        <v>0</v>
      </c>
      <c r="L302" s="58">
        <f t="shared" si="39"/>
        <v>0</v>
      </c>
    </row>
    <row r="303" spans="1:12" s="5" customFormat="1" ht="12.75">
      <c r="A303" s="60"/>
      <c r="B303" s="61"/>
      <c r="C303" s="62"/>
      <c r="D303" s="63"/>
      <c r="E303" s="64"/>
      <c r="F303" s="65"/>
      <c r="G303" s="65"/>
      <c r="H303" s="66"/>
      <c r="I303" s="67"/>
      <c r="J303" s="55">
        <f t="shared" si="40"/>
        <v>0</v>
      </c>
      <c r="K303" s="55">
        <f t="shared" si="41"/>
        <v>0</v>
      </c>
      <c r="L303" s="58">
        <f t="shared" si="39"/>
        <v>0</v>
      </c>
    </row>
    <row r="304" spans="1:12" s="5" customFormat="1" ht="12.75">
      <c r="A304" s="60"/>
      <c r="B304" s="61"/>
      <c r="C304" s="62"/>
      <c r="D304" s="63"/>
      <c r="E304" s="64"/>
      <c r="F304" s="65"/>
      <c r="G304" s="65"/>
      <c r="H304" s="66"/>
      <c r="I304" s="67"/>
      <c r="J304" s="55">
        <f t="shared" si="40"/>
        <v>0</v>
      </c>
      <c r="K304" s="55">
        <f t="shared" si="41"/>
        <v>0</v>
      </c>
      <c r="L304" s="58">
        <f t="shared" si="39"/>
        <v>0</v>
      </c>
    </row>
    <row r="305" spans="1:12" s="5" customFormat="1" ht="12.75">
      <c r="A305" s="68"/>
      <c r="B305" s="69"/>
      <c r="C305" s="52"/>
      <c r="D305" s="70"/>
      <c r="E305" s="54"/>
      <c r="F305" s="71"/>
      <c r="G305" s="71"/>
      <c r="H305" s="56"/>
      <c r="I305" s="57"/>
      <c r="J305" s="55">
        <f t="shared" si="40"/>
        <v>0</v>
      </c>
      <c r="K305" s="55">
        <f t="shared" si="41"/>
        <v>0</v>
      </c>
      <c r="L305" s="58">
        <f t="shared" si="39"/>
        <v>0</v>
      </c>
    </row>
    <row r="306" spans="1:12" s="5" customFormat="1" ht="12.75">
      <c r="A306" s="60"/>
      <c r="B306" s="61"/>
      <c r="C306" s="62"/>
      <c r="D306" s="63"/>
      <c r="E306" s="64"/>
      <c r="F306" s="65"/>
      <c r="G306" s="65"/>
      <c r="H306" s="66"/>
      <c r="I306" s="67"/>
      <c r="J306" s="55">
        <f t="shared" si="40"/>
        <v>0</v>
      </c>
      <c r="K306" s="55">
        <f t="shared" si="41"/>
        <v>0</v>
      </c>
      <c r="L306" s="58">
        <f t="shared" si="39"/>
        <v>0</v>
      </c>
    </row>
    <row r="307" spans="1:12" s="5" customFormat="1" ht="12.75">
      <c r="A307" s="60"/>
      <c r="B307" s="61"/>
      <c r="C307" s="62"/>
      <c r="D307" s="63"/>
      <c r="E307" s="64"/>
      <c r="F307" s="65"/>
      <c r="G307" s="65"/>
      <c r="H307" s="66"/>
      <c r="I307" s="67"/>
      <c r="J307" s="55">
        <f t="shared" si="40"/>
        <v>0</v>
      </c>
      <c r="K307" s="55">
        <f t="shared" si="41"/>
        <v>0</v>
      </c>
      <c r="L307" s="58">
        <f t="shared" si="39"/>
        <v>0</v>
      </c>
    </row>
    <row r="308" spans="1:12" s="5" customFormat="1" ht="12.75">
      <c r="A308" s="60"/>
      <c r="B308" s="61"/>
      <c r="C308" s="62"/>
      <c r="D308" s="63"/>
      <c r="E308" s="64"/>
      <c r="F308" s="65"/>
      <c r="G308" s="65"/>
      <c r="H308" s="66"/>
      <c r="I308" s="67"/>
      <c r="J308" s="55">
        <f t="shared" si="40"/>
        <v>0</v>
      </c>
      <c r="K308" s="55">
        <f t="shared" si="41"/>
        <v>0</v>
      </c>
      <c r="L308" s="58">
        <f t="shared" si="39"/>
        <v>0</v>
      </c>
    </row>
    <row r="309" spans="1:12" s="5" customFormat="1" ht="12.75">
      <c r="A309" s="60"/>
      <c r="B309" s="61"/>
      <c r="C309" s="62"/>
      <c r="D309" s="63"/>
      <c r="E309" s="64"/>
      <c r="F309" s="65"/>
      <c r="G309" s="65"/>
      <c r="H309" s="66"/>
      <c r="I309" s="67"/>
      <c r="J309" s="55">
        <f t="shared" si="40"/>
        <v>0</v>
      </c>
      <c r="K309" s="55">
        <f t="shared" si="41"/>
        <v>0</v>
      </c>
      <c r="L309" s="58">
        <f t="shared" si="39"/>
        <v>0</v>
      </c>
    </row>
    <row r="310" spans="1:12" s="5" customFormat="1" ht="13.5" thickBot="1">
      <c r="A310" s="68"/>
      <c r="B310" s="69"/>
      <c r="C310" s="52"/>
      <c r="D310" s="70"/>
      <c r="E310" s="54"/>
      <c r="F310" s="71"/>
      <c r="G310" s="71"/>
      <c r="H310" s="56"/>
      <c r="I310" s="57"/>
      <c r="J310" s="55">
        <f t="shared" si="40"/>
        <v>0</v>
      </c>
      <c r="K310" s="55">
        <f t="shared" si="41"/>
        <v>0</v>
      </c>
      <c r="L310" s="58">
        <f t="shared" si="39"/>
        <v>0</v>
      </c>
    </row>
    <row r="311" spans="2:12" s="5" customFormat="1" ht="15.75" thickBot="1">
      <c r="B311" s="72"/>
      <c r="C311" s="73"/>
      <c r="D311" s="74"/>
      <c r="E311" s="75"/>
      <c r="F311" s="76"/>
      <c r="G311" s="75"/>
      <c r="H311" s="75"/>
      <c r="I311" s="77"/>
      <c r="J311" s="78" t="s">
        <v>14</v>
      </c>
      <c r="K311" s="78"/>
      <c r="L311" s="79">
        <f>SUM(L296:L305)</f>
        <v>0</v>
      </c>
    </row>
    <row r="312" spans="2:12" s="5" customFormat="1" ht="13.5" thickBot="1">
      <c r="B312"/>
      <c r="C312"/>
      <c r="D312" s="44"/>
      <c r="E312"/>
      <c r="F312"/>
      <c r="G312"/>
      <c r="H312"/>
      <c r="I312"/>
      <c r="J312"/>
      <c r="K312"/>
      <c r="L312" s="42"/>
    </row>
    <row r="313" spans="1:12" s="155" customFormat="1" ht="16.5" customHeight="1" thickBot="1" thickTop="1">
      <c r="A313" s="160" t="s">
        <v>108</v>
      </c>
      <c r="B313" s="160"/>
      <c r="C313" s="160"/>
      <c r="D313" s="161"/>
      <c r="E313" s="161"/>
      <c r="F313" s="351" t="str">
        <f>'B.1 and B.2 Costs and Revenue'!B22</f>
        <v>Beneficiary 15</v>
      </c>
      <c r="G313" s="352"/>
      <c r="H313" s="352"/>
      <c r="I313" s="352"/>
      <c r="J313" s="352"/>
      <c r="K313" s="353"/>
      <c r="L313" s="159"/>
    </row>
    <row r="314" spans="1:12" s="5" customFormat="1" ht="13.5" thickTop="1">
      <c r="A314" s="41"/>
      <c r="B314"/>
      <c r="C314" s="42"/>
      <c r="D314" s="43"/>
      <c r="E314" s="43"/>
      <c r="F314" s="40"/>
      <c r="G314" s="40"/>
      <c r="H314" s="40"/>
      <c r="I314" s="40"/>
      <c r="J314" s="40"/>
      <c r="K314" s="40"/>
      <c r="L314" s="40"/>
    </row>
    <row r="315" spans="1:12" s="96" customFormat="1" ht="19.5" customHeight="1">
      <c r="A315" s="39" t="s">
        <v>93</v>
      </c>
      <c r="C315" s="164"/>
      <c r="D315" s="43"/>
      <c r="E315" s="43"/>
      <c r="F315" s="165"/>
      <c r="G315" s="165"/>
      <c r="H315" s="165"/>
      <c r="I315" s="165"/>
      <c r="J315" s="165"/>
      <c r="K315" s="165"/>
      <c r="L315" s="165"/>
    </row>
    <row r="316" spans="1:12" s="5" customFormat="1" ht="12.75">
      <c r="A316"/>
      <c r="B316"/>
      <c r="C316"/>
      <c r="D316" s="44"/>
      <c r="E316"/>
      <c r="F316"/>
      <c r="G316"/>
      <c r="H316"/>
      <c r="I316"/>
      <c r="J316"/>
      <c r="K316"/>
      <c r="L316" s="42"/>
    </row>
    <row r="317" spans="1:12" s="5" customFormat="1" ht="38.25">
      <c r="A317" s="45" t="s">
        <v>20</v>
      </c>
      <c r="B317" s="46" t="s">
        <v>21</v>
      </c>
      <c r="C317" s="46" t="s">
        <v>22</v>
      </c>
      <c r="D317" s="46" t="s">
        <v>23</v>
      </c>
      <c r="E317" s="47" t="s">
        <v>24</v>
      </c>
      <c r="F317" s="47" t="s">
        <v>191</v>
      </c>
      <c r="G317" s="47" t="s">
        <v>25</v>
      </c>
      <c r="H317" s="47" t="s">
        <v>26</v>
      </c>
      <c r="I317" s="48" t="s">
        <v>193</v>
      </c>
      <c r="J317" s="47" t="s">
        <v>27</v>
      </c>
      <c r="K317" s="47" t="s">
        <v>28</v>
      </c>
      <c r="L317" s="47" t="s">
        <v>194</v>
      </c>
    </row>
    <row r="318" spans="1:12" s="5" customFormat="1" ht="12.75">
      <c r="A318" s="50"/>
      <c r="B318" s="51"/>
      <c r="C318" s="52"/>
      <c r="D318" s="53"/>
      <c r="E318" s="54"/>
      <c r="F318" s="55"/>
      <c r="G318" s="55"/>
      <c r="H318" s="56"/>
      <c r="I318" s="57"/>
      <c r="J318" s="55">
        <f>IF(I318=0,0,G318/I318)</f>
        <v>0</v>
      </c>
      <c r="K318" s="55">
        <f>IF(I318=0,0,F318/I318)</f>
        <v>0</v>
      </c>
      <c r="L318" s="58">
        <f aca="true" t="shared" si="42" ref="L318:L332">J318+K318</f>
        <v>0</v>
      </c>
    </row>
    <row r="319" spans="1:12" s="5" customFormat="1" ht="12.75">
      <c r="A319" s="60"/>
      <c r="B319" s="61"/>
      <c r="C319" s="62"/>
      <c r="D319" s="63"/>
      <c r="E319" s="64"/>
      <c r="F319" s="65"/>
      <c r="G319" s="65"/>
      <c r="H319" s="66"/>
      <c r="I319" s="67"/>
      <c r="J319" s="55">
        <f aca="true" t="shared" si="43" ref="J319:J332">IF(I319=0,0,G319/I319)</f>
        <v>0</v>
      </c>
      <c r="K319" s="55">
        <f aca="true" t="shared" si="44" ref="K319:K332">IF(I319=0,0,F319/I319)</f>
        <v>0</v>
      </c>
      <c r="L319" s="58">
        <f t="shared" si="42"/>
        <v>0</v>
      </c>
    </row>
    <row r="320" spans="1:12" s="5" customFormat="1" ht="12.75">
      <c r="A320" s="60"/>
      <c r="B320" s="61"/>
      <c r="C320" s="62"/>
      <c r="D320" s="63"/>
      <c r="E320" s="64"/>
      <c r="F320" s="65"/>
      <c r="G320" s="65"/>
      <c r="H320" s="66"/>
      <c r="I320" s="67"/>
      <c r="J320" s="55">
        <f t="shared" si="43"/>
        <v>0</v>
      </c>
      <c r="K320" s="55">
        <f t="shared" si="44"/>
        <v>0</v>
      </c>
      <c r="L320" s="58">
        <f t="shared" si="42"/>
        <v>0</v>
      </c>
    </row>
    <row r="321" spans="1:12" s="5" customFormat="1" ht="12.75">
      <c r="A321" s="60"/>
      <c r="B321" s="61"/>
      <c r="C321" s="62"/>
      <c r="D321" s="63"/>
      <c r="E321" s="64"/>
      <c r="F321" s="65"/>
      <c r="G321" s="65"/>
      <c r="H321" s="66"/>
      <c r="I321" s="67"/>
      <c r="J321" s="55">
        <f t="shared" si="43"/>
        <v>0</v>
      </c>
      <c r="K321" s="55">
        <f t="shared" si="44"/>
        <v>0</v>
      </c>
      <c r="L321" s="58">
        <f t="shared" si="42"/>
        <v>0</v>
      </c>
    </row>
    <row r="322" spans="1:12" s="5" customFormat="1" ht="12.75">
      <c r="A322" s="60"/>
      <c r="B322" s="61"/>
      <c r="C322" s="62"/>
      <c r="D322" s="63"/>
      <c r="E322" s="64"/>
      <c r="F322" s="65"/>
      <c r="G322" s="65"/>
      <c r="H322" s="66"/>
      <c r="I322" s="67"/>
      <c r="J322" s="55">
        <f t="shared" si="43"/>
        <v>0</v>
      </c>
      <c r="K322" s="55">
        <f t="shared" si="44"/>
        <v>0</v>
      </c>
      <c r="L322" s="58">
        <f t="shared" si="42"/>
        <v>0</v>
      </c>
    </row>
    <row r="323" spans="1:12" s="5" customFormat="1" ht="12.75">
      <c r="A323" s="60"/>
      <c r="B323" s="61"/>
      <c r="C323" s="62"/>
      <c r="D323" s="63"/>
      <c r="E323" s="64"/>
      <c r="F323" s="65"/>
      <c r="G323" s="65"/>
      <c r="H323" s="66"/>
      <c r="I323" s="67"/>
      <c r="J323" s="55">
        <f t="shared" si="43"/>
        <v>0</v>
      </c>
      <c r="K323" s="55">
        <f t="shared" si="44"/>
        <v>0</v>
      </c>
      <c r="L323" s="58">
        <f t="shared" si="42"/>
        <v>0</v>
      </c>
    </row>
    <row r="324" spans="1:12" s="5" customFormat="1" ht="12.75">
      <c r="A324" s="60"/>
      <c r="B324" s="61"/>
      <c r="C324" s="62"/>
      <c r="D324" s="63"/>
      <c r="E324" s="64"/>
      <c r="F324" s="65"/>
      <c r="G324" s="65"/>
      <c r="H324" s="66"/>
      <c r="I324" s="67"/>
      <c r="J324" s="55">
        <f t="shared" si="43"/>
        <v>0</v>
      </c>
      <c r="K324" s="55">
        <f t="shared" si="44"/>
        <v>0</v>
      </c>
      <c r="L324" s="58">
        <f t="shared" si="42"/>
        <v>0</v>
      </c>
    </row>
    <row r="325" spans="1:12" s="5" customFormat="1" ht="12.75">
      <c r="A325" s="60"/>
      <c r="B325" s="61"/>
      <c r="C325" s="62"/>
      <c r="D325" s="63"/>
      <c r="E325" s="64"/>
      <c r="F325" s="65"/>
      <c r="G325" s="65"/>
      <c r="H325" s="66"/>
      <c r="I325" s="67"/>
      <c r="J325" s="55">
        <f t="shared" si="43"/>
        <v>0</v>
      </c>
      <c r="K325" s="55">
        <f t="shared" si="44"/>
        <v>0</v>
      </c>
      <c r="L325" s="58">
        <f t="shared" si="42"/>
        <v>0</v>
      </c>
    </row>
    <row r="326" spans="1:12" s="5" customFormat="1" ht="12.75">
      <c r="A326" s="60"/>
      <c r="B326" s="61"/>
      <c r="C326" s="62"/>
      <c r="D326" s="63"/>
      <c r="E326" s="64"/>
      <c r="F326" s="65"/>
      <c r="G326" s="65"/>
      <c r="H326" s="66"/>
      <c r="I326" s="67"/>
      <c r="J326" s="55">
        <f t="shared" si="43"/>
        <v>0</v>
      </c>
      <c r="K326" s="55">
        <f t="shared" si="44"/>
        <v>0</v>
      </c>
      <c r="L326" s="58">
        <f t="shared" si="42"/>
        <v>0</v>
      </c>
    </row>
    <row r="327" spans="1:12" s="5" customFormat="1" ht="12.75">
      <c r="A327" s="68"/>
      <c r="B327" s="69"/>
      <c r="C327" s="52"/>
      <c r="D327" s="70"/>
      <c r="E327" s="54"/>
      <c r="F327" s="71"/>
      <c r="G327" s="71"/>
      <c r="H327" s="56"/>
      <c r="I327" s="57"/>
      <c r="J327" s="55">
        <f t="shared" si="43"/>
        <v>0</v>
      </c>
      <c r="K327" s="55">
        <f t="shared" si="44"/>
        <v>0</v>
      </c>
      <c r="L327" s="58">
        <f t="shared" si="42"/>
        <v>0</v>
      </c>
    </row>
    <row r="328" spans="1:12" s="5" customFormat="1" ht="12.75">
      <c r="A328" s="60"/>
      <c r="B328" s="61"/>
      <c r="C328" s="62"/>
      <c r="D328" s="63"/>
      <c r="E328" s="64"/>
      <c r="F328" s="65"/>
      <c r="G328" s="65"/>
      <c r="H328" s="66"/>
      <c r="I328" s="67"/>
      <c r="J328" s="55">
        <f t="shared" si="43"/>
        <v>0</v>
      </c>
      <c r="K328" s="55">
        <f t="shared" si="44"/>
        <v>0</v>
      </c>
      <c r="L328" s="58">
        <f t="shared" si="42"/>
        <v>0</v>
      </c>
    </row>
    <row r="329" spans="1:12" s="5" customFormat="1" ht="12.75">
      <c r="A329" s="60"/>
      <c r="B329" s="61"/>
      <c r="C329" s="62"/>
      <c r="D329" s="63"/>
      <c r="E329" s="64"/>
      <c r="F329" s="65"/>
      <c r="G329" s="65"/>
      <c r="H329" s="66"/>
      <c r="I329" s="67"/>
      <c r="J329" s="55">
        <f t="shared" si="43"/>
        <v>0</v>
      </c>
      <c r="K329" s="55">
        <f t="shared" si="44"/>
        <v>0</v>
      </c>
      <c r="L329" s="58">
        <f t="shared" si="42"/>
        <v>0</v>
      </c>
    </row>
    <row r="330" spans="1:12" s="5" customFormat="1" ht="12.75">
      <c r="A330" s="60"/>
      <c r="B330" s="61"/>
      <c r="C330" s="62"/>
      <c r="D330" s="63"/>
      <c r="E330" s="64"/>
      <c r="F330" s="65"/>
      <c r="G330" s="65"/>
      <c r="H330" s="66"/>
      <c r="I330" s="67"/>
      <c r="J330" s="55">
        <f t="shared" si="43"/>
        <v>0</v>
      </c>
      <c r="K330" s="55">
        <f t="shared" si="44"/>
        <v>0</v>
      </c>
      <c r="L330" s="58">
        <f t="shared" si="42"/>
        <v>0</v>
      </c>
    </row>
    <row r="331" spans="1:12" s="5" customFormat="1" ht="12.75">
      <c r="A331" s="60"/>
      <c r="B331" s="61"/>
      <c r="C331" s="62"/>
      <c r="D331" s="63"/>
      <c r="E331" s="64"/>
      <c r="F331" s="65"/>
      <c r="G331" s="65"/>
      <c r="H331" s="66"/>
      <c r="I331" s="67"/>
      <c r="J331" s="55">
        <f t="shared" si="43"/>
        <v>0</v>
      </c>
      <c r="K331" s="55">
        <f t="shared" si="44"/>
        <v>0</v>
      </c>
      <c r="L331" s="58">
        <f t="shared" si="42"/>
        <v>0</v>
      </c>
    </row>
    <row r="332" spans="1:12" s="5" customFormat="1" ht="13.5" thickBot="1">
      <c r="A332" s="68"/>
      <c r="B332" s="69"/>
      <c r="C332" s="52"/>
      <c r="D332" s="70"/>
      <c r="E332" s="54"/>
      <c r="F332" s="71"/>
      <c r="G332" s="71"/>
      <c r="H332" s="56"/>
      <c r="I332" s="57"/>
      <c r="J332" s="55">
        <f t="shared" si="43"/>
        <v>0</v>
      </c>
      <c r="K332" s="55">
        <f t="shared" si="44"/>
        <v>0</v>
      </c>
      <c r="L332" s="58">
        <f t="shared" si="42"/>
        <v>0</v>
      </c>
    </row>
    <row r="333" spans="2:12" s="5" customFormat="1" ht="15.75" thickBot="1">
      <c r="B333" s="72"/>
      <c r="C333" s="73"/>
      <c r="D333" s="74"/>
      <c r="E333" s="75"/>
      <c r="F333" s="76"/>
      <c r="G333" s="75"/>
      <c r="H333" s="75"/>
      <c r="I333" s="77"/>
      <c r="J333" s="78" t="s">
        <v>14</v>
      </c>
      <c r="K333" s="78"/>
      <c r="L333" s="79">
        <f>SUM(L318:L327)</f>
        <v>0</v>
      </c>
    </row>
    <row r="334" spans="2:12" s="5" customFormat="1" ht="13.5" thickBot="1">
      <c r="B334"/>
      <c r="C334"/>
      <c r="D334" s="44"/>
      <c r="E334"/>
      <c r="F334"/>
      <c r="G334"/>
      <c r="H334"/>
      <c r="I334"/>
      <c r="J334"/>
      <c r="K334"/>
      <c r="L334" s="42"/>
    </row>
    <row r="335" spans="1:12" s="155" customFormat="1" ht="16.5" customHeight="1" thickBot="1" thickTop="1">
      <c r="A335" s="160" t="s">
        <v>109</v>
      </c>
      <c r="B335" s="160"/>
      <c r="C335" s="160"/>
      <c r="D335" s="161"/>
      <c r="E335" s="161"/>
      <c r="F335" s="351" t="str">
        <f>'B.1 and B.2 Costs and Revenue'!B23</f>
        <v>Beneficiary 16</v>
      </c>
      <c r="G335" s="352"/>
      <c r="H335" s="352"/>
      <c r="I335" s="352"/>
      <c r="J335" s="352"/>
      <c r="K335" s="353"/>
      <c r="L335" s="159"/>
    </row>
    <row r="336" spans="1:12" s="5" customFormat="1" ht="13.5" thickTop="1">
      <c r="A336" s="41"/>
      <c r="B336"/>
      <c r="C336" s="42"/>
      <c r="D336" s="43"/>
      <c r="E336" s="43"/>
      <c r="F336" s="40"/>
      <c r="G336" s="40"/>
      <c r="H336" s="40"/>
      <c r="I336" s="40"/>
      <c r="J336" s="40"/>
      <c r="K336" s="40"/>
      <c r="L336" s="40"/>
    </row>
    <row r="337" spans="1:12" s="96" customFormat="1" ht="19.5" customHeight="1">
      <c r="A337" s="39" t="s">
        <v>93</v>
      </c>
      <c r="C337" s="164"/>
      <c r="D337" s="43"/>
      <c r="E337" s="43"/>
      <c r="F337" s="165"/>
      <c r="G337" s="165"/>
      <c r="H337" s="165"/>
      <c r="I337" s="165"/>
      <c r="J337" s="165"/>
      <c r="K337" s="165"/>
      <c r="L337" s="165"/>
    </row>
    <row r="338" spans="1:12" s="5" customFormat="1" ht="12.75">
      <c r="A338"/>
      <c r="B338"/>
      <c r="C338"/>
      <c r="D338" s="44"/>
      <c r="E338"/>
      <c r="F338"/>
      <c r="G338"/>
      <c r="H338"/>
      <c r="I338"/>
      <c r="J338"/>
      <c r="K338"/>
      <c r="L338" s="42"/>
    </row>
    <row r="339" spans="1:12" s="5" customFormat="1" ht="38.25">
      <c r="A339" s="45" t="s">
        <v>20</v>
      </c>
      <c r="B339" s="46" t="s">
        <v>21</v>
      </c>
      <c r="C339" s="46" t="s">
        <v>22</v>
      </c>
      <c r="D339" s="46" t="s">
        <v>23</v>
      </c>
      <c r="E339" s="47" t="s">
        <v>24</v>
      </c>
      <c r="F339" s="47" t="s">
        <v>191</v>
      </c>
      <c r="G339" s="47" t="s">
        <v>25</v>
      </c>
      <c r="H339" s="47" t="s">
        <v>26</v>
      </c>
      <c r="I339" s="48" t="s">
        <v>193</v>
      </c>
      <c r="J339" s="47" t="s">
        <v>27</v>
      </c>
      <c r="K339" s="47" t="s">
        <v>28</v>
      </c>
      <c r="L339" s="47" t="s">
        <v>194</v>
      </c>
    </row>
    <row r="340" spans="1:12" s="5" customFormat="1" ht="12.75">
      <c r="A340" s="50"/>
      <c r="B340" s="51"/>
      <c r="C340" s="52"/>
      <c r="D340" s="53"/>
      <c r="E340" s="54"/>
      <c r="F340" s="55"/>
      <c r="G340" s="55"/>
      <c r="H340" s="56"/>
      <c r="I340" s="57"/>
      <c r="J340" s="55">
        <f>IF(I340=0,0,G340/I340)</f>
        <v>0</v>
      </c>
      <c r="K340" s="55">
        <f>IF(I340=0,0,F340/I340)</f>
        <v>0</v>
      </c>
      <c r="L340" s="58">
        <f aca="true" t="shared" si="45" ref="L340:L354">J340+K340</f>
        <v>0</v>
      </c>
    </row>
    <row r="341" spans="1:12" s="5" customFormat="1" ht="12.75">
      <c r="A341" s="60"/>
      <c r="B341" s="61"/>
      <c r="C341" s="62"/>
      <c r="D341" s="63"/>
      <c r="E341" s="64"/>
      <c r="F341" s="65"/>
      <c r="G341" s="65"/>
      <c r="H341" s="66"/>
      <c r="I341" s="67"/>
      <c r="J341" s="55">
        <f aca="true" t="shared" si="46" ref="J341:J354">IF(I341=0,0,G341/I341)</f>
        <v>0</v>
      </c>
      <c r="K341" s="55">
        <f aca="true" t="shared" si="47" ref="K341:K354">IF(I341=0,0,F341/I341)</f>
        <v>0</v>
      </c>
      <c r="L341" s="58">
        <f t="shared" si="45"/>
        <v>0</v>
      </c>
    </row>
    <row r="342" spans="1:12" s="5" customFormat="1" ht="12.75">
      <c r="A342" s="60"/>
      <c r="B342" s="61"/>
      <c r="C342" s="62"/>
      <c r="D342" s="63"/>
      <c r="E342" s="64"/>
      <c r="F342" s="65"/>
      <c r="G342" s="65"/>
      <c r="H342" s="66"/>
      <c r="I342" s="67"/>
      <c r="J342" s="55">
        <f t="shared" si="46"/>
        <v>0</v>
      </c>
      <c r="K342" s="55">
        <f t="shared" si="47"/>
        <v>0</v>
      </c>
      <c r="L342" s="58">
        <f t="shared" si="45"/>
        <v>0</v>
      </c>
    </row>
    <row r="343" spans="1:12" s="5" customFormat="1" ht="12.75">
      <c r="A343" s="60"/>
      <c r="B343" s="61"/>
      <c r="C343" s="62"/>
      <c r="D343" s="63"/>
      <c r="E343" s="64"/>
      <c r="F343" s="65"/>
      <c r="G343" s="65"/>
      <c r="H343" s="66"/>
      <c r="I343" s="67"/>
      <c r="J343" s="55">
        <f t="shared" si="46"/>
        <v>0</v>
      </c>
      <c r="K343" s="55">
        <f t="shared" si="47"/>
        <v>0</v>
      </c>
      <c r="L343" s="58">
        <f t="shared" si="45"/>
        <v>0</v>
      </c>
    </row>
    <row r="344" spans="1:12" s="5" customFormat="1" ht="12.75">
      <c r="A344" s="60"/>
      <c r="B344" s="61"/>
      <c r="C344" s="62"/>
      <c r="D344" s="63"/>
      <c r="E344" s="64"/>
      <c r="F344" s="65"/>
      <c r="G344" s="65"/>
      <c r="H344" s="66"/>
      <c r="I344" s="67"/>
      <c r="J344" s="55">
        <f t="shared" si="46"/>
        <v>0</v>
      </c>
      <c r="K344" s="55">
        <f t="shared" si="47"/>
        <v>0</v>
      </c>
      <c r="L344" s="58">
        <f t="shared" si="45"/>
        <v>0</v>
      </c>
    </row>
    <row r="345" spans="1:12" s="5" customFormat="1" ht="12.75">
      <c r="A345" s="60"/>
      <c r="B345" s="61"/>
      <c r="C345" s="62"/>
      <c r="D345" s="63"/>
      <c r="E345" s="64"/>
      <c r="F345" s="65"/>
      <c r="G345" s="65"/>
      <c r="H345" s="66"/>
      <c r="I345" s="67"/>
      <c r="J345" s="55">
        <f t="shared" si="46"/>
        <v>0</v>
      </c>
      <c r="K345" s="55">
        <f t="shared" si="47"/>
        <v>0</v>
      </c>
      <c r="L345" s="58">
        <f t="shared" si="45"/>
        <v>0</v>
      </c>
    </row>
    <row r="346" spans="1:12" s="5" customFormat="1" ht="12.75">
      <c r="A346" s="60"/>
      <c r="B346" s="61"/>
      <c r="C346" s="62"/>
      <c r="D346" s="63"/>
      <c r="E346" s="64"/>
      <c r="F346" s="65"/>
      <c r="G346" s="65"/>
      <c r="H346" s="66"/>
      <c r="I346" s="67"/>
      <c r="J346" s="55">
        <f t="shared" si="46"/>
        <v>0</v>
      </c>
      <c r="K346" s="55">
        <f t="shared" si="47"/>
        <v>0</v>
      </c>
      <c r="L346" s="58">
        <f t="shared" si="45"/>
        <v>0</v>
      </c>
    </row>
    <row r="347" spans="1:12" s="5" customFormat="1" ht="12.75">
      <c r="A347" s="60"/>
      <c r="B347" s="61"/>
      <c r="C347" s="62"/>
      <c r="D347" s="63"/>
      <c r="E347" s="64"/>
      <c r="F347" s="65"/>
      <c r="G347" s="65"/>
      <c r="H347" s="66"/>
      <c r="I347" s="67"/>
      <c r="J347" s="55">
        <f t="shared" si="46"/>
        <v>0</v>
      </c>
      <c r="K347" s="55">
        <f t="shared" si="47"/>
        <v>0</v>
      </c>
      <c r="L347" s="58">
        <f t="shared" si="45"/>
        <v>0</v>
      </c>
    </row>
    <row r="348" spans="1:12" s="5" customFormat="1" ht="12.75">
      <c r="A348" s="60"/>
      <c r="B348" s="61"/>
      <c r="C348" s="62"/>
      <c r="D348" s="63"/>
      <c r="E348" s="64"/>
      <c r="F348" s="65"/>
      <c r="G348" s="65"/>
      <c r="H348" s="66"/>
      <c r="I348" s="67"/>
      <c r="J348" s="55">
        <f t="shared" si="46"/>
        <v>0</v>
      </c>
      <c r="K348" s="55">
        <f t="shared" si="47"/>
        <v>0</v>
      </c>
      <c r="L348" s="58">
        <f t="shared" si="45"/>
        <v>0</v>
      </c>
    </row>
    <row r="349" spans="1:12" s="5" customFormat="1" ht="12.75">
      <c r="A349" s="68"/>
      <c r="B349" s="69"/>
      <c r="C349" s="52"/>
      <c r="D349" s="70"/>
      <c r="E349" s="54"/>
      <c r="F349" s="71"/>
      <c r="G349" s="71"/>
      <c r="H349" s="56"/>
      <c r="I349" s="57"/>
      <c r="J349" s="55">
        <f t="shared" si="46"/>
        <v>0</v>
      </c>
      <c r="K349" s="55">
        <f t="shared" si="47"/>
        <v>0</v>
      </c>
      <c r="L349" s="58">
        <f t="shared" si="45"/>
        <v>0</v>
      </c>
    </row>
    <row r="350" spans="1:12" s="5" customFormat="1" ht="12.75">
      <c r="A350" s="60"/>
      <c r="B350" s="61"/>
      <c r="C350" s="62"/>
      <c r="D350" s="63"/>
      <c r="E350" s="64"/>
      <c r="F350" s="65"/>
      <c r="G350" s="65"/>
      <c r="H350" s="66"/>
      <c r="I350" s="67"/>
      <c r="J350" s="55">
        <f t="shared" si="46"/>
        <v>0</v>
      </c>
      <c r="K350" s="55">
        <f t="shared" si="47"/>
        <v>0</v>
      </c>
      <c r="L350" s="58">
        <f t="shared" si="45"/>
        <v>0</v>
      </c>
    </row>
    <row r="351" spans="1:12" s="5" customFormat="1" ht="12.75">
      <c r="A351" s="60"/>
      <c r="B351" s="61"/>
      <c r="C351" s="62"/>
      <c r="D351" s="63"/>
      <c r="E351" s="64"/>
      <c r="F351" s="65"/>
      <c r="G351" s="65"/>
      <c r="H351" s="66"/>
      <c r="I351" s="67"/>
      <c r="J351" s="55">
        <f t="shared" si="46"/>
        <v>0</v>
      </c>
      <c r="K351" s="55">
        <f t="shared" si="47"/>
        <v>0</v>
      </c>
      <c r="L351" s="58">
        <f t="shared" si="45"/>
        <v>0</v>
      </c>
    </row>
    <row r="352" spans="1:12" s="5" customFormat="1" ht="12.75">
      <c r="A352" s="60"/>
      <c r="B352" s="61"/>
      <c r="C352" s="62"/>
      <c r="D352" s="63"/>
      <c r="E352" s="64"/>
      <c r="F352" s="65"/>
      <c r="G352" s="65"/>
      <c r="H352" s="66"/>
      <c r="I352" s="67"/>
      <c r="J352" s="55">
        <f t="shared" si="46"/>
        <v>0</v>
      </c>
      <c r="K352" s="55">
        <f t="shared" si="47"/>
        <v>0</v>
      </c>
      <c r="L352" s="58">
        <f t="shared" si="45"/>
        <v>0</v>
      </c>
    </row>
    <row r="353" spans="1:12" s="5" customFormat="1" ht="12.75">
      <c r="A353" s="60"/>
      <c r="B353" s="61"/>
      <c r="C353" s="62"/>
      <c r="D353" s="63"/>
      <c r="E353" s="64"/>
      <c r="F353" s="65"/>
      <c r="G353" s="65"/>
      <c r="H353" s="66"/>
      <c r="I353" s="67"/>
      <c r="J353" s="55">
        <f t="shared" si="46"/>
        <v>0</v>
      </c>
      <c r="K353" s="55">
        <f t="shared" si="47"/>
        <v>0</v>
      </c>
      <c r="L353" s="58">
        <f t="shared" si="45"/>
        <v>0</v>
      </c>
    </row>
    <row r="354" spans="1:12" s="5" customFormat="1" ht="13.5" thickBot="1">
      <c r="A354" s="68"/>
      <c r="B354" s="69"/>
      <c r="C354" s="52"/>
      <c r="D354" s="70"/>
      <c r="E354" s="54"/>
      <c r="F354" s="71"/>
      <c r="G354" s="71"/>
      <c r="H354" s="56"/>
      <c r="I354" s="57"/>
      <c r="J354" s="55">
        <f t="shared" si="46"/>
        <v>0</v>
      </c>
      <c r="K354" s="55">
        <f t="shared" si="47"/>
        <v>0</v>
      </c>
      <c r="L354" s="58">
        <f t="shared" si="45"/>
        <v>0</v>
      </c>
    </row>
    <row r="355" spans="2:12" s="5" customFormat="1" ht="15.75" thickBot="1">
      <c r="B355" s="72"/>
      <c r="C355" s="73"/>
      <c r="D355" s="74"/>
      <c r="E355" s="75"/>
      <c r="F355" s="76"/>
      <c r="G355" s="75"/>
      <c r="H355" s="75"/>
      <c r="I355" s="77"/>
      <c r="J355" s="78" t="s">
        <v>14</v>
      </c>
      <c r="K355" s="78"/>
      <c r="L355" s="79">
        <f>SUM(L340:L349)</f>
        <v>0</v>
      </c>
    </row>
    <row r="356" spans="2:12" s="5" customFormat="1" ht="13.5" thickBot="1">
      <c r="B356"/>
      <c r="C356"/>
      <c r="D356" s="44"/>
      <c r="E356"/>
      <c r="F356"/>
      <c r="G356"/>
      <c r="H356"/>
      <c r="I356"/>
      <c r="J356"/>
      <c r="K356"/>
      <c r="L356" s="42"/>
    </row>
    <row r="357" spans="1:12" s="155" customFormat="1" ht="16.5" customHeight="1" thickBot="1" thickTop="1">
      <c r="A357" s="160" t="s">
        <v>110</v>
      </c>
      <c r="B357" s="160"/>
      <c r="C357" s="160"/>
      <c r="D357" s="161"/>
      <c r="E357" s="161"/>
      <c r="F357" s="351" t="str">
        <f>'B.1 and B.2 Costs and Revenue'!B24</f>
        <v>Beneficiary 17</v>
      </c>
      <c r="G357" s="352"/>
      <c r="H357" s="352"/>
      <c r="I357" s="352"/>
      <c r="J357" s="352"/>
      <c r="K357" s="353"/>
      <c r="L357" s="159"/>
    </row>
    <row r="358" spans="1:12" s="5" customFormat="1" ht="13.5" thickTop="1">
      <c r="A358" s="41"/>
      <c r="B358"/>
      <c r="C358" s="42"/>
      <c r="D358" s="43"/>
      <c r="E358" s="43"/>
      <c r="F358" s="40"/>
      <c r="G358" s="40"/>
      <c r="H358" s="40"/>
      <c r="I358" s="40"/>
      <c r="J358" s="40"/>
      <c r="K358" s="40"/>
      <c r="L358" s="40"/>
    </row>
    <row r="359" spans="1:12" s="96" customFormat="1" ht="19.5" customHeight="1">
      <c r="A359" s="39" t="s">
        <v>93</v>
      </c>
      <c r="C359" s="164"/>
      <c r="D359" s="43"/>
      <c r="E359" s="43"/>
      <c r="F359" s="165"/>
      <c r="G359" s="165"/>
      <c r="H359" s="165"/>
      <c r="I359" s="165"/>
      <c r="J359" s="165"/>
      <c r="K359" s="165"/>
      <c r="L359" s="165"/>
    </row>
    <row r="360" spans="1:12" s="5" customFormat="1" ht="12.75">
      <c r="A360"/>
      <c r="B360"/>
      <c r="C360"/>
      <c r="D360" s="44"/>
      <c r="E360"/>
      <c r="F360"/>
      <c r="G360"/>
      <c r="H360"/>
      <c r="I360"/>
      <c r="J360"/>
      <c r="K360"/>
      <c r="L360" s="42"/>
    </row>
    <row r="361" spans="1:12" s="5" customFormat="1" ht="38.25">
      <c r="A361" s="45" t="s">
        <v>20</v>
      </c>
      <c r="B361" s="46" t="s">
        <v>21</v>
      </c>
      <c r="C361" s="46" t="s">
        <v>22</v>
      </c>
      <c r="D361" s="46" t="s">
        <v>23</v>
      </c>
      <c r="E361" s="47" t="s">
        <v>24</v>
      </c>
      <c r="F361" s="47" t="s">
        <v>191</v>
      </c>
      <c r="G361" s="47" t="s">
        <v>25</v>
      </c>
      <c r="H361" s="47" t="s">
        <v>26</v>
      </c>
      <c r="I361" s="48" t="s">
        <v>193</v>
      </c>
      <c r="J361" s="47" t="s">
        <v>27</v>
      </c>
      <c r="K361" s="47" t="s">
        <v>28</v>
      </c>
      <c r="L361" s="47" t="s">
        <v>194</v>
      </c>
    </row>
    <row r="362" spans="1:12" s="5" customFormat="1" ht="12.75">
      <c r="A362" s="50"/>
      <c r="B362" s="51"/>
      <c r="C362" s="52"/>
      <c r="D362" s="53"/>
      <c r="E362" s="54"/>
      <c r="F362" s="55"/>
      <c r="G362" s="55"/>
      <c r="H362" s="56"/>
      <c r="I362" s="57"/>
      <c r="J362" s="55">
        <f>IF(I362=0,0,G362/I362)</f>
        <v>0</v>
      </c>
      <c r="K362" s="55">
        <f>IF(I362=0,0,F362/I362)</f>
        <v>0</v>
      </c>
      <c r="L362" s="58">
        <f aca="true" t="shared" si="48" ref="L362:L376">J362+K362</f>
        <v>0</v>
      </c>
    </row>
    <row r="363" spans="1:12" s="5" customFormat="1" ht="12.75">
      <c r="A363" s="60"/>
      <c r="B363" s="61"/>
      <c r="C363" s="62"/>
      <c r="D363" s="63"/>
      <c r="E363" s="64"/>
      <c r="F363" s="65"/>
      <c r="G363" s="65"/>
      <c r="H363" s="66"/>
      <c r="I363" s="67"/>
      <c r="J363" s="55">
        <f aca="true" t="shared" si="49" ref="J363:J376">IF(I363=0,0,G363/I363)</f>
        <v>0</v>
      </c>
      <c r="K363" s="55">
        <f aca="true" t="shared" si="50" ref="K363:K376">IF(I363=0,0,F363/I363)</f>
        <v>0</v>
      </c>
      <c r="L363" s="58">
        <f t="shared" si="48"/>
        <v>0</v>
      </c>
    </row>
    <row r="364" spans="1:12" s="5" customFormat="1" ht="12.75">
      <c r="A364" s="60"/>
      <c r="B364" s="61"/>
      <c r="C364" s="62"/>
      <c r="D364" s="63"/>
      <c r="E364" s="64"/>
      <c r="F364" s="65"/>
      <c r="G364" s="65"/>
      <c r="H364" s="66"/>
      <c r="I364" s="67"/>
      <c r="J364" s="55">
        <f t="shared" si="49"/>
        <v>0</v>
      </c>
      <c r="K364" s="55">
        <f t="shared" si="50"/>
        <v>0</v>
      </c>
      <c r="L364" s="58">
        <f t="shared" si="48"/>
        <v>0</v>
      </c>
    </row>
    <row r="365" spans="1:12" s="5" customFormat="1" ht="12.75">
      <c r="A365" s="60"/>
      <c r="B365" s="61"/>
      <c r="C365" s="62"/>
      <c r="D365" s="63"/>
      <c r="E365" s="64"/>
      <c r="F365" s="65"/>
      <c r="G365" s="65"/>
      <c r="H365" s="66"/>
      <c r="I365" s="67"/>
      <c r="J365" s="55">
        <f t="shared" si="49"/>
        <v>0</v>
      </c>
      <c r="K365" s="55">
        <f t="shared" si="50"/>
        <v>0</v>
      </c>
      <c r="L365" s="58">
        <f t="shared" si="48"/>
        <v>0</v>
      </c>
    </row>
    <row r="366" spans="1:12" s="5" customFormat="1" ht="12.75">
      <c r="A366" s="60"/>
      <c r="B366" s="61"/>
      <c r="C366" s="62"/>
      <c r="D366" s="63"/>
      <c r="E366" s="64"/>
      <c r="F366" s="65"/>
      <c r="G366" s="65"/>
      <c r="H366" s="66"/>
      <c r="I366" s="67"/>
      <c r="J366" s="55">
        <f t="shared" si="49"/>
        <v>0</v>
      </c>
      <c r="K366" s="55">
        <f t="shared" si="50"/>
        <v>0</v>
      </c>
      <c r="L366" s="58">
        <f t="shared" si="48"/>
        <v>0</v>
      </c>
    </row>
    <row r="367" spans="1:12" s="5" customFormat="1" ht="12.75">
      <c r="A367" s="60"/>
      <c r="B367" s="61"/>
      <c r="C367" s="62"/>
      <c r="D367" s="63"/>
      <c r="E367" s="64"/>
      <c r="F367" s="65"/>
      <c r="G367" s="65"/>
      <c r="H367" s="66"/>
      <c r="I367" s="67"/>
      <c r="J367" s="55">
        <f t="shared" si="49"/>
        <v>0</v>
      </c>
      <c r="K367" s="55">
        <f t="shared" si="50"/>
        <v>0</v>
      </c>
      <c r="L367" s="58">
        <f t="shared" si="48"/>
        <v>0</v>
      </c>
    </row>
    <row r="368" spans="1:12" ht="12.75">
      <c r="A368" s="60"/>
      <c r="B368" s="61"/>
      <c r="C368" s="62"/>
      <c r="D368" s="63"/>
      <c r="E368" s="64"/>
      <c r="F368" s="65"/>
      <c r="G368" s="65"/>
      <c r="H368" s="66"/>
      <c r="I368" s="67"/>
      <c r="J368" s="55">
        <f t="shared" si="49"/>
        <v>0</v>
      </c>
      <c r="K368" s="55">
        <f t="shared" si="50"/>
        <v>0</v>
      </c>
      <c r="L368" s="58">
        <f t="shared" si="48"/>
        <v>0</v>
      </c>
    </row>
    <row r="369" spans="1:12" ht="12.75">
      <c r="A369" s="60"/>
      <c r="B369" s="61"/>
      <c r="C369" s="62"/>
      <c r="D369" s="63"/>
      <c r="E369" s="64"/>
      <c r="F369" s="65"/>
      <c r="G369" s="65"/>
      <c r="H369" s="66"/>
      <c r="I369" s="67"/>
      <c r="J369" s="55">
        <f t="shared" si="49"/>
        <v>0</v>
      </c>
      <c r="K369" s="55">
        <f t="shared" si="50"/>
        <v>0</v>
      </c>
      <c r="L369" s="58">
        <f t="shared" si="48"/>
        <v>0</v>
      </c>
    </row>
    <row r="370" spans="1:12" ht="12.75">
      <c r="A370" s="60"/>
      <c r="B370" s="61"/>
      <c r="C370" s="62"/>
      <c r="D370" s="63"/>
      <c r="E370" s="64"/>
      <c r="F370" s="65"/>
      <c r="G370" s="65"/>
      <c r="H370" s="66"/>
      <c r="I370" s="67"/>
      <c r="J370" s="55">
        <f t="shared" si="49"/>
        <v>0</v>
      </c>
      <c r="K370" s="55">
        <f t="shared" si="50"/>
        <v>0</v>
      </c>
      <c r="L370" s="58">
        <f t="shared" si="48"/>
        <v>0</v>
      </c>
    </row>
    <row r="371" spans="1:12" ht="12.75">
      <c r="A371" s="68"/>
      <c r="B371" s="69"/>
      <c r="C371" s="52"/>
      <c r="D371" s="70"/>
      <c r="E371" s="54"/>
      <c r="F371" s="71"/>
      <c r="G371" s="71"/>
      <c r="H371" s="56"/>
      <c r="I371" s="57"/>
      <c r="J371" s="55">
        <f t="shared" si="49"/>
        <v>0</v>
      </c>
      <c r="K371" s="55">
        <f t="shared" si="50"/>
        <v>0</v>
      </c>
      <c r="L371" s="58">
        <f t="shared" si="48"/>
        <v>0</v>
      </c>
    </row>
    <row r="372" spans="1:12" ht="12.75">
      <c r="A372" s="60"/>
      <c r="B372" s="61"/>
      <c r="C372" s="62"/>
      <c r="D372" s="63"/>
      <c r="E372" s="64"/>
      <c r="F372" s="65"/>
      <c r="G372" s="65"/>
      <c r="H372" s="66"/>
      <c r="I372" s="67"/>
      <c r="J372" s="55">
        <f t="shared" si="49"/>
        <v>0</v>
      </c>
      <c r="K372" s="55">
        <f t="shared" si="50"/>
        <v>0</v>
      </c>
      <c r="L372" s="58">
        <f t="shared" si="48"/>
        <v>0</v>
      </c>
    </row>
    <row r="373" spans="1:12" ht="12.75">
      <c r="A373" s="60"/>
      <c r="B373" s="61"/>
      <c r="C373" s="62"/>
      <c r="D373" s="63"/>
      <c r="E373" s="64"/>
      <c r="F373" s="65"/>
      <c r="G373" s="65"/>
      <c r="H373" s="66"/>
      <c r="I373" s="67"/>
      <c r="J373" s="55">
        <f t="shared" si="49"/>
        <v>0</v>
      </c>
      <c r="K373" s="55">
        <f t="shared" si="50"/>
        <v>0</v>
      </c>
      <c r="L373" s="58">
        <f t="shared" si="48"/>
        <v>0</v>
      </c>
    </row>
    <row r="374" spans="1:12" ht="12.75">
      <c r="A374" s="60"/>
      <c r="B374" s="61"/>
      <c r="C374" s="62"/>
      <c r="D374" s="63"/>
      <c r="E374" s="64"/>
      <c r="F374" s="65"/>
      <c r="G374" s="65"/>
      <c r="H374" s="66"/>
      <c r="I374" s="67"/>
      <c r="J374" s="55">
        <f t="shared" si="49"/>
        <v>0</v>
      </c>
      <c r="K374" s="55">
        <f t="shared" si="50"/>
        <v>0</v>
      </c>
      <c r="L374" s="58">
        <f t="shared" si="48"/>
        <v>0</v>
      </c>
    </row>
    <row r="375" spans="1:12" ht="12.75">
      <c r="A375" s="60"/>
      <c r="B375" s="61"/>
      <c r="C375" s="62"/>
      <c r="D375" s="63"/>
      <c r="E375" s="64"/>
      <c r="F375" s="65"/>
      <c r="G375" s="65"/>
      <c r="H375" s="66"/>
      <c r="I375" s="67"/>
      <c r="J375" s="55">
        <f t="shared" si="49"/>
        <v>0</v>
      </c>
      <c r="K375" s="55">
        <f t="shared" si="50"/>
        <v>0</v>
      </c>
      <c r="L375" s="58">
        <f t="shared" si="48"/>
        <v>0</v>
      </c>
    </row>
    <row r="376" spans="1:12" ht="13.5" thickBot="1">
      <c r="A376" s="68"/>
      <c r="B376" s="69"/>
      <c r="C376" s="52"/>
      <c r="D376" s="70"/>
      <c r="E376" s="54"/>
      <c r="F376" s="71"/>
      <c r="G376" s="71"/>
      <c r="H376" s="56"/>
      <c r="I376" s="57"/>
      <c r="J376" s="55">
        <f t="shared" si="49"/>
        <v>0</v>
      </c>
      <c r="K376" s="55">
        <f t="shared" si="50"/>
        <v>0</v>
      </c>
      <c r="L376" s="58">
        <f t="shared" si="48"/>
        <v>0</v>
      </c>
    </row>
    <row r="377" spans="1:12" ht="15.75" thickBot="1">
      <c r="A377" s="5"/>
      <c r="B377" s="72"/>
      <c r="C377" s="73"/>
      <c r="D377" s="74"/>
      <c r="E377" s="75"/>
      <c r="F377" s="76"/>
      <c r="G377" s="75"/>
      <c r="H377" s="75"/>
      <c r="I377" s="77"/>
      <c r="J377" s="78" t="s">
        <v>14</v>
      </c>
      <c r="K377" s="78"/>
      <c r="L377" s="79">
        <f>SUM(L362:L371)</f>
        <v>0</v>
      </c>
    </row>
    <row r="378" ht="13.5" thickBot="1"/>
    <row r="379" spans="1:12" s="155" customFormat="1" ht="16.5" customHeight="1" thickBot="1" thickTop="1">
      <c r="A379" s="160" t="s">
        <v>111</v>
      </c>
      <c r="B379" s="160"/>
      <c r="C379" s="160"/>
      <c r="D379" s="161"/>
      <c r="E379" s="161"/>
      <c r="F379" s="351" t="str">
        <f>'B.1 and B.2 Costs and Revenue'!B25</f>
        <v>Beneficiary 18</v>
      </c>
      <c r="G379" s="352"/>
      <c r="H379" s="352"/>
      <c r="I379" s="352"/>
      <c r="J379" s="352"/>
      <c r="K379" s="353"/>
      <c r="L379" s="159"/>
    </row>
    <row r="380" spans="1:12" ht="13.5" thickTop="1">
      <c r="A380" s="41"/>
      <c r="C380" s="42"/>
      <c r="D380" s="43"/>
      <c r="E380" s="43"/>
      <c r="F380" s="40"/>
      <c r="G380" s="40"/>
      <c r="H380" s="40"/>
      <c r="I380" s="40"/>
      <c r="J380" s="40"/>
      <c r="K380" s="40"/>
      <c r="L380" s="40"/>
    </row>
    <row r="381" spans="1:12" s="96" customFormat="1" ht="19.5" customHeight="1">
      <c r="A381" s="39" t="s">
        <v>93</v>
      </c>
      <c r="C381" s="164"/>
      <c r="D381" s="43"/>
      <c r="E381" s="43"/>
      <c r="F381" s="165"/>
      <c r="G381" s="165"/>
      <c r="H381" s="165"/>
      <c r="I381" s="165"/>
      <c r="J381" s="165"/>
      <c r="K381" s="165"/>
      <c r="L381" s="165"/>
    </row>
    <row r="383" spans="1:12" ht="38.25">
      <c r="A383" s="45" t="s">
        <v>20</v>
      </c>
      <c r="B383" s="46" t="s">
        <v>21</v>
      </c>
      <c r="C383" s="46" t="s">
        <v>22</v>
      </c>
      <c r="D383" s="46" t="s">
        <v>23</v>
      </c>
      <c r="E383" s="47" t="s">
        <v>24</v>
      </c>
      <c r="F383" s="47" t="s">
        <v>191</v>
      </c>
      <c r="G383" s="47" t="s">
        <v>25</v>
      </c>
      <c r="H383" s="47" t="s">
        <v>26</v>
      </c>
      <c r="I383" s="48" t="s">
        <v>193</v>
      </c>
      <c r="J383" s="47" t="s">
        <v>27</v>
      </c>
      <c r="K383" s="47" t="s">
        <v>28</v>
      </c>
      <c r="L383" s="47" t="s">
        <v>194</v>
      </c>
    </row>
    <row r="384" spans="1:12" ht="12.75">
      <c r="A384" s="50"/>
      <c r="B384" s="51"/>
      <c r="C384" s="52"/>
      <c r="D384" s="53"/>
      <c r="E384" s="54"/>
      <c r="F384" s="55"/>
      <c r="G384" s="55"/>
      <c r="H384" s="56"/>
      <c r="I384" s="57"/>
      <c r="J384" s="55">
        <f>IF(I384=0,0,G384/I384)</f>
        <v>0</v>
      </c>
      <c r="K384" s="55">
        <f>IF(I384=0,0,F384/I384)</f>
        <v>0</v>
      </c>
      <c r="L384" s="58">
        <f aca="true" t="shared" si="51" ref="L384:L398">J384+K384</f>
        <v>0</v>
      </c>
    </row>
    <row r="385" spans="1:12" ht="12.75">
      <c r="A385" s="60"/>
      <c r="B385" s="61"/>
      <c r="C385" s="62"/>
      <c r="D385" s="63"/>
      <c r="E385" s="64"/>
      <c r="F385" s="65"/>
      <c r="G385" s="65"/>
      <c r="H385" s="66"/>
      <c r="I385" s="67"/>
      <c r="J385" s="55">
        <f aca="true" t="shared" si="52" ref="J385:J398">IF(I385=0,0,G385/I385)</f>
        <v>0</v>
      </c>
      <c r="K385" s="55">
        <f aca="true" t="shared" si="53" ref="K385:K398">IF(I385=0,0,F385/I385)</f>
        <v>0</v>
      </c>
      <c r="L385" s="58">
        <f t="shared" si="51"/>
        <v>0</v>
      </c>
    </row>
    <row r="386" spans="1:12" ht="12.75">
      <c r="A386" s="60"/>
      <c r="B386" s="61"/>
      <c r="C386" s="62"/>
      <c r="D386" s="63"/>
      <c r="E386" s="64"/>
      <c r="F386" s="65"/>
      <c r="G386" s="65"/>
      <c r="H386" s="66"/>
      <c r="I386" s="67"/>
      <c r="J386" s="55">
        <f t="shared" si="52"/>
        <v>0</v>
      </c>
      <c r="K386" s="55">
        <f t="shared" si="53"/>
        <v>0</v>
      </c>
      <c r="L386" s="58">
        <f t="shared" si="51"/>
        <v>0</v>
      </c>
    </row>
    <row r="387" spans="1:12" ht="12.75">
      <c r="A387" s="60"/>
      <c r="B387" s="61"/>
      <c r="C387" s="62"/>
      <c r="D387" s="63"/>
      <c r="E387" s="64"/>
      <c r="F387" s="65"/>
      <c r="G387" s="65"/>
      <c r="H387" s="66"/>
      <c r="I387" s="67"/>
      <c r="J387" s="55">
        <f t="shared" si="52"/>
        <v>0</v>
      </c>
      <c r="K387" s="55">
        <f t="shared" si="53"/>
        <v>0</v>
      </c>
      <c r="L387" s="58">
        <f t="shared" si="51"/>
        <v>0</v>
      </c>
    </row>
    <row r="388" spans="1:12" ht="12.75">
      <c r="A388" s="60"/>
      <c r="B388" s="61"/>
      <c r="C388" s="62"/>
      <c r="D388" s="63"/>
      <c r="E388" s="64"/>
      <c r="F388" s="65"/>
      <c r="G388" s="65"/>
      <c r="H388" s="66"/>
      <c r="I388" s="67"/>
      <c r="J388" s="55">
        <f t="shared" si="52"/>
        <v>0</v>
      </c>
      <c r="K388" s="55">
        <f t="shared" si="53"/>
        <v>0</v>
      </c>
      <c r="L388" s="58">
        <f t="shared" si="51"/>
        <v>0</v>
      </c>
    </row>
    <row r="389" spans="1:12" ht="12.75">
      <c r="A389" s="60"/>
      <c r="B389" s="61"/>
      <c r="C389" s="62"/>
      <c r="D389" s="63"/>
      <c r="E389" s="64"/>
      <c r="F389" s="65"/>
      <c r="G389" s="65"/>
      <c r="H389" s="66"/>
      <c r="I389" s="67"/>
      <c r="J389" s="55">
        <f t="shared" si="52"/>
        <v>0</v>
      </c>
      <c r="K389" s="55">
        <f t="shared" si="53"/>
        <v>0</v>
      </c>
      <c r="L389" s="58">
        <f t="shared" si="51"/>
        <v>0</v>
      </c>
    </row>
    <row r="390" spans="1:12" ht="12.75">
      <c r="A390" s="60"/>
      <c r="B390" s="61"/>
      <c r="C390" s="62"/>
      <c r="D390" s="63"/>
      <c r="E390" s="64"/>
      <c r="F390" s="65"/>
      <c r="G390" s="65"/>
      <c r="H390" s="66"/>
      <c r="I390" s="67"/>
      <c r="J390" s="55">
        <f t="shared" si="52"/>
        <v>0</v>
      </c>
      <c r="K390" s="55">
        <f t="shared" si="53"/>
        <v>0</v>
      </c>
      <c r="L390" s="58">
        <f t="shared" si="51"/>
        <v>0</v>
      </c>
    </row>
    <row r="391" spans="1:12" ht="12.75">
      <c r="A391" s="60"/>
      <c r="B391" s="61"/>
      <c r="C391" s="62"/>
      <c r="D391" s="63"/>
      <c r="E391" s="64"/>
      <c r="F391" s="65"/>
      <c r="G391" s="65"/>
      <c r="H391" s="66"/>
      <c r="I391" s="67"/>
      <c r="J391" s="55">
        <f t="shared" si="52"/>
        <v>0</v>
      </c>
      <c r="K391" s="55">
        <f t="shared" si="53"/>
        <v>0</v>
      </c>
      <c r="L391" s="58">
        <f t="shared" si="51"/>
        <v>0</v>
      </c>
    </row>
    <row r="392" spans="1:12" ht="12.75">
      <c r="A392" s="60"/>
      <c r="B392" s="61"/>
      <c r="C392" s="62"/>
      <c r="D392" s="63"/>
      <c r="E392" s="64"/>
      <c r="F392" s="65"/>
      <c r="G392" s="65"/>
      <c r="H392" s="66"/>
      <c r="I392" s="67"/>
      <c r="J392" s="55">
        <f t="shared" si="52"/>
        <v>0</v>
      </c>
      <c r="K392" s="55">
        <f t="shared" si="53"/>
        <v>0</v>
      </c>
      <c r="L392" s="58">
        <f t="shared" si="51"/>
        <v>0</v>
      </c>
    </row>
    <row r="393" spans="1:12" ht="12.75">
      <c r="A393" s="68"/>
      <c r="B393" s="69"/>
      <c r="C393" s="52"/>
      <c r="D393" s="70"/>
      <c r="E393" s="54"/>
      <c r="F393" s="71"/>
      <c r="G393" s="71"/>
      <c r="H393" s="56"/>
      <c r="I393" s="57"/>
      <c r="J393" s="55">
        <f t="shared" si="52"/>
        <v>0</v>
      </c>
      <c r="K393" s="55">
        <f t="shared" si="53"/>
        <v>0</v>
      </c>
      <c r="L393" s="58">
        <f t="shared" si="51"/>
        <v>0</v>
      </c>
    </row>
    <row r="394" spans="1:12" ht="12.75">
      <c r="A394" s="60"/>
      <c r="B394" s="61"/>
      <c r="C394" s="62"/>
      <c r="D394" s="63"/>
      <c r="E394" s="64"/>
      <c r="F394" s="65"/>
      <c r="G394" s="65"/>
      <c r="H394" s="66"/>
      <c r="I394" s="67"/>
      <c r="J394" s="55">
        <f t="shared" si="52"/>
        <v>0</v>
      </c>
      <c r="K394" s="55">
        <f t="shared" si="53"/>
        <v>0</v>
      </c>
      <c r="L394" s="58">
        <f t="shared" si="51"/>
        <v>0</v>
      </c>
    </row>
    <row r="395" spans="1:12" ht="12.75">
      <c r="A395" s="60"/>
      <c r="B395" s="61"/>
      <c r="C395" s="62"/>
      <c r="D395" s="63"/>
      <c r="E395" s="64"/>
      <c r="F395" s="65"/>
      <c r="G395" s="65"/>
      <c r="H395" s="66"/>
      <c r="I395" s="67"/>
      <c r="J395" s="55">
        <f t="shared" si="52"/>
        <v>0</v>
      </c>
      <c r="K395" s="55">
        <f t="shared" si="53"/>
        <v>0</v>
      </c>
      <c r="L395" s="58">
        <f t="shared" si="51"/>
        <v>0</v>
      </c>
    </row>
    <row r="396" spans="1:12" ht="12.75">
      <c r="A396" s="60"/>
      <c r="B396" s="61"/>
      <c r="C396" s="62"/>
      <c r="D396" s="63"/>
      <c r="E396" s="64"/>
      <c r="F396" s="65"/>
      <c r="G396" s="65"/>
      <c r="H396" s="66"/>
      <c r="I396" s="67"/>
      <c r="J396" s="55">
        <f t="shared" si="52"/>
        <v>0</v>
      </c>
      <c r="K396" s="55">
        <f t="shared" si="53"/>
        <v>0</v>
      </c>
      <c r="L396" s="58">
        <f t="shared" si="51"/>
        <v>0</v>
      </c>
    </row>
    <row r="397" spans="1:12" ht="12.75">
      <c r="A397" s="60"/>
      <c r="B397" s="61"/>
      <c r="C397" s="62"/>
      <c r="D397" s="63"/>
      <c r="E397" s="64"/>
      <c r="F397" s="65"/>
      <c r="G397" s="65"/>
      <c r="H397" s="66"/>
      <c r="I397" s="67"/>
      <c r="J397" s="55">
        <f t="shared" si="52"/>
        <v>0</v>
      </c>
      <c r="K397" s="55">
        <f t="shared" si="53"/>
        <v>0</v>
      </c>
      <c r="L397" s="58">
        <f t="shared" si="51"/>
        <v>0</v>
      </c>
    </row>
    <row r="398" spans="1:12" ht="13.5" thickBot="1">
      <c r="A398" s="68"/>
      <c r="B398" s="69"/>
      <c r="C398" s="52"/>
      <c r="D398" s="70"/>
      <c r="E398" s="54"/>
      <c r="F398" s="71"/>
      <c r="G398" s="71"/>
      <c r="H398" s="56"/>
      <c r="I398" s="57"/>
      <c r="J398" s="55">
        <f t="shared" si="52"/>
        <v>0</v>
      </c>
      <c r="K398" s="55">
        <f t="shared" si="53"/>
        <v>0</v>
      </c>
      <c r="L398" s="58">
        <f t="shared" si="51"/>
        <v>0</v>
      </c>
    </row>
    <row r="399" spans="1:12" ht="15.75" thickBot="1">
      <c r="A399" s="5"/>
      <c r="B399" s="72"/>
      <c r="C399" s="73"/>
      <c r="D399" s="74"/>
      <c r="E399" s="75"/>
      <c r="F399" s="76"/>
      <c r="G399" s="75"/>
      <c r="H399" s="75"/>
      <c r="I399" s="77"/>
      <c r="J399" s="78" t="s">
        <v>14</v>
      </c>
      <c r="K399" s="78"/>
      <c r="L399" s="79">
        <f>SUM(L384:L393)</f>
        <v>0</v>
      </c>
    </row>
    <row r="400" ht="13.5" thickBot="1"/>
    <row r="401" spans="1:12" s="155" customFormat="1" ht="16.5" customHeight="1" thickBot="1" thickTop="1">
      <c r="A401" s="160" t="s">
        <v>112</v>
      </c>
      <c r="B401" s="160"/>
      <c r="C401" s="160"/>
      <c r="D401" s="161"/>
      <c r="E401" s="161"/>
      <c r="F401" s="351" t="str">
        <f>'B.1 and B.2 Costs and Revenue'!B26</f>
        <v>Beneficiary 19</v>
      </c>
      <c r="G401" s="352"/>
      <c r="H401" s="352"/>
      <c r="I401" s="352"/>
      <c r="J401" s="352"/>
      <c r="K401" s="353"/>
      <c r="L401" s="159"/>
    </row>
    <row r="402" spans="1:12" ht="13.5" thickTop="1">
      <c r="A402" s="41"/>
      <c r="C402" s="42"/>
      <c r="D402" s="43"/>
      <c r="E402" s="43"/>
      <c r="F402" s="40"/>
      <c r="G402" s="40"/>
      <c r="H402" s="40"/>
      <c r="I402" s="40"/>
      <c r="J402" s="40"/>
      <c r="K402" s="40"/>
      <c r="L402" s="40"/>
    </row>
    <row r="403" spans="1:12" s="96" customFormat="1" ht="19.5" customHeight="1">
      <c r="A403" s="39" t="s">
        <v>93</v>
      </c>
      <c r="C403" s="164"/>
      <c r="D403" s="43"/>
      <c r="E403" s="43"/>
      <c r="F403" s="165"/>
      <c r="G403" s="165"/>
      <c r="H403" s="165"/>
      <c r="I403" s="165"/>
      <c r="J403" s="165"/>
      <c r="K403" s="165"/>
      <c r="L403" s="165"/>
    </row>
    <row r="405" spans="1:12" ht="38.25">
      <c r="A405" s="45" t="s">
        <v>20</v>
      </c>
      <c r="B405" s="46" t="s">
        <v>21</v>
      </c>
      <c r="C405" s="46" t="s">
        <v>22</v>
      </c>
      <c r="D405" s="46" t="s">
        <v>23</v>
      </c>
      <c r="E405" s="47" t="s">
        <v>24</v>
      </c>
      <c r="F405" s="47" t="s">
        <v>191</v>
      </c>
      <c r="G405" s="47" t="s">
        <v>25</v>
      </c>
      <c r="H405" s="47" t="s">
        <v>26</v>
      </c>
      <c r="I405" s="48" t="s">
        <v>193</v>
      </c>
      <c r="J405" s="47" t="s">
        <v>27</v>
      </c>
      <c r="K405" s="47" t="s">
        <v>28</v>
      </c>
      <c r="L405" s="47" t="s">
        <v>194</v>
      </c>
    </row>
    <row r="406" spans="1:12" ht="12.75">
      <c r="A406" s="50"/>
      <c r="B406" s="51"/>
      <c r="C406" s="52"/>
      <c r="D406" s="53"/>
      <c r="E406" s="54"/>
      <c r="F406" s="55"/>
      <c r="G406" s="55"/>
      <c r="H406" s="56"/>
      <c r="I406" s="57"/>
      <c r="J406" s="55">
        <f>IF(I406=0,0,G406/I406)</f>
        <v>0</v>
      </c>
      <c r="K406" s="55">
        <f>IF(I406=0,0,F406/I406)</f>
        <v>0</v>
      </c>
      <c r="L406" s="58">
        <f aca="true" t="shared" si="54" ref="L406:L420">J406+K406</f>
        <v>0</v>
      </c>
    </row>
    <row r="407" spans="1:12" ht="12.75">
      <c r="A407" s="60"/>
      <c r="B407" s="61"/>
      <c r="C407" s="62"/>
      <c r="D407" s="63"/>
      <c r="E407" s="64"/>
      <c r="F407" s="65"/>
      <c r="G407" s="65"/>
      <c r="H407" s="66"/>
      <c r="I407" s="67"/>
      <c r="J407" s="55">
        <f aca="true" t="shared" si="55" ref="J407:J420">IF(I407=0,0,G407/I407)</f>
        <v>0</v>
      </c>
      <c r="K407" s="55">
        <f aca="true" t="shared" si="56" ref="K407:K420">IF(I407=0,0,F407/I407)</f>
        <v>0</v>
      </c>
      <c r="L407" s="58">
        <f t="shared" si="54"/>
        <v>0</v>
      </c>
    </row>
    <row r="408" spans="1:12" ht="12.75">
      <c r="A408" s="60"/>
      <c r="B408" s="61"/>
      <c r="C408" s="62"/>
      <c r="D408" s="63"/>
      <c r="E408" s="64"/>
      <c r="F408" s="65"/>
      <c r="G408" s="65"/>
      <c r="H408" s="66"/>
      <c r="I408" s="67"/>
      <c r="J408" s="55">
        <f t="shared" si="55"/>
        <v>0</v>
      </c>
      <c r="K408" s="55">
        <f t="shared" si="56"/>
        <v>0</v>
      </c>
      <c r="L408" s="58">
        <f t="shared" si="54"/>
        <v>0</v>
      </c>
    </row>
    <row r="409" spans="1:12" ht="12.75">
      <c r="A409" s="60"/>
      <c r="B409" s="61"/>
      <c r="C409" s="62"/>
      <c r="D409" s="63"/>
      <c r="E409" s="64"/>
      <c r="F409" s="65"/>
      <c r="G409" s="65"/>
      <c r="H409" s="66"/>
      <c r="I409" s="67"/>
      <c r="J409" s="55">
        <f t="shared" si="55"/>
        <v>0</v>
      </c>
      <c r="K409" s="55">
        <f t="shared" si="56"/>
        <v>0</v>
      </c>
      <c r="L409" s="58">
        <f t="shared" si="54"/>
        <v>0</v>
      </c>
    </row>
    <row r="410" spans="1:12" ht="12.75">
      <c r="A410" s="60"/>
      <c r="B410" s="61"/>
      <c r="C410" s="62"/>
      <c r="D410" s="63"/>
      <c r="E410" s="64"/>
      <c r="F410" s="65"/>
      <c r="G410" s="65"/>
      <c r="H410" s="66"/>
      <c r="I410" s="67"/>
      <c r="J410" s="55">
        <f t="shared" si="55"/>
        <v>0</v>
      </c>
      <c r="K410" s="55">
        <f t="shared" si="56"/>
        <v>0</v>
      </c>
      <c r="L410" s="58">
        <f t="shared" si="54"/>
        <v>0</v>
      </c>
    </row>
    <row r="411" spans="1:12" ht="12.75">
      <c r="A411" s="60"/>
      <c r="B411" s="61"/>
      <c r="C411" s="62"/>
      <c r="D411" s="63"/>
      <c r="E411" s="64"/>
      <c r="F411" s="65"/>
      <c r="G411" s="65"/>
      <c r="H411" s="66"/>
      <c r="I411" s="67"/>
      <c r="J411" s="55">
        <f t="shared" si="55"/>
        <v>0</v>
      </c>
      <c r="K411" s="55">
        <f t="shared" si="56"/>
        <v>0</v>
      </c>
      <c r="L411" s="58">
        <f t="shared" si="54"/>
        <v>0</v>
      </c>
    </row>
    <row r="412" spans="1:12" ht="12.75">
      <c r="A412" s="60"/>
      <c r="B412" s="61"/>
      <c r="C412" s="62"/>
      <c r="D412" s="63"/>
      <c r="E412" s="64"/>
      <c r="F412" s="65"/>
      <c r="G412" s="65"/>
      <c r="H412" s="66"/>
      <c r="I412" s="67"/>
      <c r="J412" s="55">
        <f t="shared" si="55"/>
        <v>0</v>
      </c>
      <c r="K412" s="55">
        <f t="shared" si="56"/>
        <v>0</v>
      </c>
      <c r="L412" s="58">
        <f t="shared" si="54"/>
        <v>0</v>
      </c>
    </row>
    <row r="413" spans="1:12" ht="12.75">
      <c r="A413" s="60"/>
      <c r="B413" s="61"/>
      <c r="C413" s="62"/>
      <c r="D413" s="63"/>
      <c r="E413" s="64"/>
      <c r="F413" s="65"/>
      <c r="G413" s="65"/>
      <c r="H413" s="66"/>
      <c r="I413" s="67"/>
      <c r="J413" s="55">
        <f t="shared" si="55"/>
        <v>0</v>
      </c>
      <c r="K413" s="55">
        <f t="shared" si="56"/>
        <v>0</v>
      </c>
      <c r="L413" s="58">
        <f t="shared" si="54"/>
        <v>0</v>
      </c>
    </row>
    <row r="414" spans="1:12" ht="12.75">
      <c r="A414" s="60"/>
      <c r="B414" s="61"/>
      <c r="C414" s="62"/>
      <c r="D414" s="63"/>
      <c r="E414" s="64"/>
      <c r="F414" s="65"/>
      <c r="G414" s="65"/>
      <c r="H414" s="66"/>
      <c r="I414" s="67"/>
      <c r="J414" s="55">
        <f t="shared" si="55"/>
        <v>0</v>
      </c>
      <c r="K414" s="55">
        <f t="shared" si="56"/>
        <v>0</v>
      </c>
      <c r="L414" s="58">
        <f t="shared" si="54"/>
        <v>0</v>
      </c>
    </row>
    <row r="415" spans="1:12" ht="12.75">
      <c r="A415" s="68"/>
      <c r="B415" s="69"/>
      <c r="C415" s="52"/>
      <c r="D415" s="70"/>
      <c r="E415" s="54"/>
      <c r="F415" s="71"/>
      <c r="G415" s="71"/>
      <c r="H415" s="56"/>
      <c r="I415" s="57"/>
      <c r="J415" s="55">
        <f t="shared" si="55"/>
        <v>0</v>
      </c>
      <c r="K415" s="55">
        <f t="shared" si="56"/>
        <v>0</v>
      </c>
      <c r="L415" s="58">
        <f t="shared" si="54"/>
        <v>0</v>
      </c>
    </row>
    <row r="416" spans="1:12" ht="12.75">
      <c r="A416" s="60"/>
      <c r="B416" s="61"/>
      <c r="C416" s="62"/>
      <c r="D416" s="63"/>
      <c r="E416" s="64"/>
      <c r="F416" s="65"/>
      <c r="G416" s="65"/>
      <c r="H416" s="66"/>
      <c r="I416" s="67"/>
      <c r="J416" s="55">
        <f t="shared" si="55"/>
        <v>0</v>
      </c>
      <c r="K416" s="55">
        <f t="shared" si="56"/>
        <v>0</v>
      </c>
      <c r="L416" s="58">
        <f t="shared" si="54"/>
        <v>0</v>
      </c>
    </row>
    <row r="417" spans="1:12" ht="12.75">
      <c r="A417" s="60"/>
      <c r="B417" s="61"/>
      <c r="C417" s="62"/>
      <c r="D417" s="63"/>
      <c r="E417" s="64"/>
      <c r="F417" s="65"/>
      <c r="G417" s="65"/>
      <c r="H417" s="66"/>
      <c r="I417" s="67"/>
      <c r="J417" s="55">
        <f t="shared" si="55"/>
        <v>0</v>
      </c>
      <c r="K417" s="55">
        <f t="shared" si="56"/>
        <v>0</v>
      </c>
      <c r="L417" s="58">
        <f t="shared" si="54"/>
        <v>0</v>
      </c>
    </row>
    <row r="418" spans="1:12" ht="12.75">
      <c r="A418" s="60"/>
      <c r="B418" s="61"/>
      <c r="C418" s="62"/>
      <c r="D418" s="63"/>
      <c r="E418" s="64"/>
      <c r="F418" s="65"/>
      <c r="G418" s="65"/>
      <c r="H418" s="66"/>
      <c r="I418" s="67"/>
      <c r="J418" s="55">
        <f t="shared" si="55"/>
        <v>0</v>
      </c>
      <c r="K418" s="55">
        <f t="shared" si="56"/>
        <v>0</v>
      </c>
      <c r="L418" s="58">
        <f t="shared" si="54"/>
        <v>0</v>
      </c>
    </row>
    <row r="419" spans="1:12" ht="12.75">
      <c r="A419" s="60"/>
      <c r="B419" s="61"/>
      <c r="C419" s="62"/>
      <c r="D419" s="63"/>
      <c r="E419" s="64"/>
      <c r="F419" s="65"/>
      <c r="G419" s="65"/>
      <c r="H419" s="66"/>
      <c r="I419" s="67"/>
      <c r="J419" s="55">
        <f t="shared" si="55"/>
        <v>0</v>
      </c>
      <c r="K419" s="55">
        <f t="shared" si="56"/>
        <v>0</v>
      </c>
      <c r="L419" s="58">
        <f t="shared" si="54"/>
        <v>0</v>
      </c>
    </row>
    <row r="420" spans="1:12" ht="13.5" thickBot="1">
      <c r="A420" s="68"/>
      <c r="B420" s="69"/>
      <c r="C420" s="52"/>
      <c r="D420" s="70"/>
      <c r="E420" s="54"/>
      <c r="F420" s="71"/>
      <c r="G420" s="71"/>
      <c r="H420" s="56"/>
      <c r="I420" s="57"/>
      <c r="J420" s="55">
        <f t="shared" si="55"/>
        <v>0</v>
      </c>
      <c r="K420" s="55">
        <f t="shared" si="56"/>
        <v>0</v>
      </c>
      <c r="L420" s="58">
        <f t="shared" si="54"/>
        <v>0</v>
      </c>
    </row>
    <row r="421" spans="1:12" ht="15.75" thickBot="1">
      <c r="A421" s="5"/>
      <c r="B421" s="72"/>
      <c r="C421" s="73"/>
      <c r="D421" s="74"/>
      <c r="E421" s="75"/>
      <c r="F421" s="76"/>
      <c r="G421" s="75"/>
      <c r="H421" s="75"/>
      <c r="I421" s="77"/>
      <c r="J421" s="78" t="s">
        <v>14</v>
      </c>
      <c r="K421" s="78"/>
      <c r="L421" s="79">
        <f>SUM(L406:L415)</f>
        <v>0</v>
      </c>
    </row>
    <row r="422" ht="13.5" thickBot="1"/>
    <row r="423" spans="1:12" s="155" customFormat="1" ht="16.5" customHeight="1" thickBot="1" thickTop="1">
      <c r="A423" s="160" t="s">
        <v>113</v>
      </c>
      <c r="B423" s="160"/>
      <c r="C423" s="160"/>
      <c r="D423" s="161"/>
      <c r="E423" s="161"/>
      <c r="F423" s="351" t="str">
        <f>'B.1 and B.2 Costs and Revenue'!B27</f>
        <v>Beneficiary 20</v>
      </c>
      <c r="G423" s="352"/>
      <c r="H423" s="352"/>
      <c r="I423" s="352"/>
      <c r="J423" s="352"/>
      <c r="K423" s="353"/>
      <c r="L423" s="159"/>
    </row>
    <row r="424" spans="1:12" ht="13.5" thickTop="1">
      <c r="A424" s="41"/>
      <c r="C424" s="42"/>
      <c r="D424" s="43"/>
      <c r="E424" s="43"/>
      <c r="F424" s="40"/>
      <c r="G424" s="40"/>
      <c r="H424" s="40"/>
      <c r="I424" s="40"/>
      <c r="J424" s="40"/>
      <c r="K424" s="40"/>
      <c r="L424" s="40"/>
    </row>
    <row r="425" spans="1:12" s="96" customFormat="1" ht="19.5" customHeight="1">
      <c r="A425" s="39" t="s">
        <v>93</v>
      </c>
      <c r="C425" s="164"/>
      <c r="D425" s="43"/>
      <c r="E425" s="43"/>
      <c r="F425" s="165"/>
      <c r="G425" s="165"/>
      <c r="H425" s="165"/>
      <c r="I425" s="165"/>
      <c r="J425" s="165"/>
      <c r="K425" s="165"/>
      <c r="L425" s="165"/>
    </row>
    <row r="427" spans="1:12" ht="38.25">
      <c r="A427" s="45" t="s">
        <v>20</v>
      </c>
      <c r="B427" s="46" t="s">
        <v>21</v>
      </c>
      <c r="C427" s="46" t="s">
        <v>22</v>
      </c>
      <c r="D427" s="46" t="s">
        <v>23</v>
      </c>
      <c r="E427" s="47" t="s">
        <v>24</v>
      </c>
      <c r="F427" s="47" t="s">
        <v>191</v>
      </c>
      <c r="G427" s="47" t="s">
        <v>25</v>
      </c>
      <c r="H427" s="47" t="s">
        <v>26</v>
      </c>
      <c r="I427" s="48" t="s">
        <v>193</v>
      </c>
      <c r="J427" s="47" t="s">
        <v>27</v>
      </c>
      <c r="K427" s="47" t="s">
        <v>28</v>
      </c>
      <c r="L427" s="47" t="s">
        <v>194</v>
      </c>
    </row>
    <row r="428" spans="1:12" ht="12.75">
      <c r="A428" s="50"/>
      <c r="B428" s="51"/>
      <c r="C428" s="52"/>
      <c r="D428" s="53"/>
      <c r="E428" s="54"/>
      <c r="F428" s="55"/>
      <c r="G428" s="55"/>
      <c r="H428" s="56"/>
      <c r="I428" s="57"/>
      <c r="J428" s="55">
        <f>IF(I428=0,0,G428/I428)</f>
        <v>0</v>
      </c>
      <c r="K428" s="55">
        <f>IF(I428=0,0,F428/I428)</f>
        <v>0</v>
      </c>
      <c r="L428" s="58">
        <f aca="true" t="shared" si="57" ref="L428:L442">J428+K428</f>
        <v>0</v>
      </c>
    </row>
    <row r="429" spans="1:12" ht="12.75">
      <c r="A429" s="60"/>
      <c r="B429" s="61"/>
      <c r="C429" s="62"/>
      <c r="D429" s="63"/>
      <c r="E429" s="64"/>
      <c r="F429" s="65"/>
      <c r="G429" s="65"/>
      <c r="H429" s="66"/>
      <c r="I429" s="67"/>
      <c r="J429" s="55">
        <f aca="true" t="shared" si="58" ref="J429:J442">IF(I429=0,0,G429/I429)</f>
        <v>0</v>
      </c>
      <c r="K429" s="55">
        <f aca="true" t="shared" si="59" ref="K429:K442">IF(I429=0,0,F429/I429)</f>
        <v>0</v>
      </c>
      <c r="L429" s="58">
        <f t="shared" si="57"/>
        <v>0</v>
      </c>
    </row>
    <row r="430" spans="1:12" ht="12.75">
      <c r="A430" s="60"/>
      <c r="B430" s="61"/>
      <c r="C430" s="62"/>
      <c r="D430" s="63"/>
      <c r="E430" s="64"/>
      <c r="F430" s="65"/>
      <c r="G430" s="65"/>
      <c r="H430" s="66"/>
      <c r="I430" s="67"/>
      <c r="J430" s="55">
        <f t="shared" si="58"/>
        <v>0</v>
      </c>
      <c r="K430" s="55">
        <f t="shared" si="59"/>
        <v>0</v>
      </c>
      <c r="L430" s="58">
        <f t="shared" si="57"/>
        <v>0</v>
      </c>
    </row>
    <row r="431" spans="1:12" ht="12.75">
      <c r="A431" s="60"/>
      <c r="B431" s="61"/>
      <c r="C431" s="62"/>
      <c r="D431" s="63"/>
      <c r="E431" s="64"/>
      <c r="F431" s="65"/>
      <c r="G431" s="65"/>
      <c r="H431" s="66"/>
      <c r="I431" s="67"/>
      <c r="J431" s="55">
        <f t="shared" si="58"/>
        <v>0</v>
      </c>
      <c r="K431" s="55">
        <f t="shared" si="59"/>
        <v>0</v>
      </c>
      <c r="L431" s="58">
        <f t="shared" si="57"/>
        <v>0</v>
      </c>
    </row>
    <row r="432" spans="1:12" ht="12.75">
      <c r="A432" s="60"/>
      <c r="B432" s="61"/>
      <c r="C432" s="62"/>
      <c r="D432" s="63"/>
      <c r="E432" s="64"/>
      <c r="F432" s="65"/>
      <c r="G432" s="65"/>
      <c r="H432" s="66"/>
      <c r="I432" s="67"/>
      <c r="J432" s="55">
        <f t="shared" si="58"/>
        <v>0</v>
      </c>
      <c r="K432" s="55">
        <f t="shared" si="59"/>
        <v>0</v>
      </c>
      <c r="L432" s="58">
        <f t="shared" si="57"/>
        <v>0</v>
      </c>
    </row>
    <row r="433" spans="1:12" ht="12.75">
      <c r="A433" s="60"/>
      <c r="B433" s="61"/>
      <c r="C433" s="62"/>
      <c r="D433" s="63"/>
      <c r="E433" s="64"/>
      <c r="F433" s="65"/>
      <c r="G433" s="65"/>
      <c r="H433" s="66"/>
      <c r="I433" s="67"/>
      <c r="J433" s="55">
        <f t="shared" si="58"/>
        <v>0</v>
      </c>
      <c r="K433" s="55">
        <f t="shared" si="59"/>
        <v>0</v>
      </c>
      <c r="L433" s="58">
        <f t="shared" si="57"/>
        <v>0</v>
      </c>
    </row>
    <row r="434" spans="1:12" ht="12.75">
      <c r="A434" s="60"/>
      <c r="B434" s="61"/>
      <c r="C434" s="62"/>
      <c r="D434" s="63"/>
      <c r="E434" s="64"/>
      <c r="F434" s="65"/>
      <c r="G434" s="65"/>
      <c r="H434" s="66"/>
      <c r="I434" s="67"/>
      <c r="J434" s="55">
        <f t="shared" si="58"/>
        <v>0</v>
      </c>
      <c r="K434" s="55">
        <f t="shared" si="59"/>
        <v>0</v>
      </c>
      <c r="L434" s="58">
        <f t="shared" si="57"/>
        <v>0</v>
      </c>
    </row>
    <row r="435" spans="1:12" ht="12.75">
      <c r="A435" s="60"/>
      <c r="B435" s="61"/>
      <c r="C435" s="62"/>
      <c r="D435" s="63"/>
      <c r="E435" s="64"/>
      <c r="F435" s="65"/>
      <c r="G435" s="65"/>
      <c r="H435" s="66"/>
      <c r="I435" s="67"/>
      <c r="J435" s="55">
        <f t="shared" si="58"/>
        <v>0</v>
      </c>
      <c r="K435" s="55">
        <f t="shared" si="59"/>
        <v>0</v>
      </c>
      <c r="L435" s="58">
        <f t="shared" si="57"/>
        <v>0</v>
      </c>
    </row>
    <row r="436" spans="1:12" ht="12.75">
      <c r="A436" s="60"/>
      <c r="B436" s="61"/>
      <c r="C436" s="62"/>
      <c r="D436" s="63"/>
      <c r="E436" s="64"/>
      <c r="F436" s="65"/>
      <c r="G436" s="65"/>
      <c r="H436" s="66"/>
      <c r="I436" s="67"/>
      <c r="J436" s="55">
        <f t="shared" si="58"/>
        <v>0</v>
      </c>
      <c r="K436" s="55">
        <f t="shared" si="59"/>
        <v>0</v>
      </c>
      <c r="L436" s="58">
        <f t="shared" si="57"/>
        <v>0</v>
      </c>
    </row>
    <row r="437" spans="1:12" ht="12.75">
      <c r="A437" s="68"/>
      <c r="B437" s="69"/>
      <c r="C437" s="52"/>
      <c r="D437" s="70"/>
      <c r="E437" s="54"/>
      <c r="F437" s="71"/>
      <c r="G437" s="71"/>
      <c r="H437" s="56"/>
      <c r="I437" s="57"/>
      <c r="J437" s="55">
        <f t="shared" si="58"/>
        <v>0</v>
      </c>
      <c r="K437" s="55">
        <f t="shared" si="59"/>
        <v>0</v>
      </c>
      <c r="L437" s="58">
        <f t="shared" si="57"/>
        <v>0</v>
      </c>
    </row>
    <row r="438" spans="1:12" ht="12.75">
      <c r="A438" s="60"/>
      <c r="B438" s="61"/>
      <c r="C438" s="62"/>
      <c r="D438" s="63"/>
      <c r="E438" s="64"/>
      <c r="F438" s="65"/>
      <c r="G438" s="65"/>
      <c r="H438" s="66"/>
      <c r="I438" s="67"/>
      <c r="J438" s="55">
        <f t="shared" si="58"/>
        <v>0</v>
      </c>
      <c r="K438" s="55">
        <f t="shared" si="59"/>
        <v>0</v>
      </c>
      <c r="L438" s="58">
        <f t="shared" si="57"/>
        <v>0</v>
      </c>
    </row>
    <row r="439" spans="1:12" ht="12.75">
      <c r="A439" s="60"/>
      <c r="B439" s="61"/>
      <c r="C439" s="62"/>
      <c r="D439" s="63"/>
      <c r="E439" s="64"/>
      <c r="F439" s="65"/>
      <c r="G439" s="65"/>
      <c r="H439" s="66"/>
      <c r="I439" s="67"/>
      <c r="J439" s="55">
        <f t="shared" si="58"/>
        <v>0</v>
      </c>
      <c r="K439" s="55">
        <f t="shared" si="59"/>
        <v>0</v>
      </c>
      <c r="L439" s="58">
        <f t="shared" si="57"/>
        <v>0</v>
      </c>
    </row>
    <row r="440" spans="1:12" ht="12.75">
      <c r="A440" s="60"/>
      <c r="B440" s="61"/>
      <c r="C440" s="62"/>
      <c r="D440" s="63"/>
      <c r="E440" s="64"/>
      <c r="F440" s="65"/>
      <c r="G440" s="65"/>
      <c r="H440" s="66"/>
      <c r="I440" s="67"/>
      <c r="J440" s="55">
        <f t="shared" si="58"/>
        <v>0</v>
      </c>
      <c r="K440" s="55">
        <f t="shared" si="59"/>
        <v>0</v>
      </c>
      <c r="L440" s="58">
        <f t="shared" si="57"/>
        <v>0</v>
      </c>
    </row>
    <row r="441" spans="1:12" ht="12.75">
      <c r="A441" s="60"/>
      <c r="B441" s="61"/>
      <c r="C441" s="62"/>
      <c r="D441" s="63"/>
      <c r="E441" s="64"/>
      <c r="F441" s="65"/>
      <c r="G441" s="65"/>
      <c r="H441" s="66"/>
      <c r="I441" s="67"/>
      <c r="J441" s="55">
        <f t="shared" si="58"/>
        <v>0</v>
      </c>
      <c r="K441" s="55">
        <f t="shared" si="59"/>
        <v>0</v>
      </c>
      <c r="L441" s="58">
        <f t="shared" si="57"/>
        <v>0</v>
      </c>
    </row>
    <row r="442" spans="1:12" ht="13.5" thickBot="1">
      <c r="A442" s="68"/>
      <c r="B442" s="69"/>
      <c r="C442" s="52"/>
      <c r="D442" s="70"/>
      <c r="E442" s="54"/>
      <c r="F442" s="71"/>
      <c r="G442" s="71"/>
      <c r="H442" s="56"/>
      <c r="I442" s="57"/>
      <c r="J442" s="55">
        <f t="shared" si="58"/>
        <v>0</v>
      </c>
      <c r="K442" s="55">
        <f t="shared" si="59"/>
        <v>0</v>
      </c>
      <c r="L442" s="58">
        <f t="shared" si="57"/>
        <v>0</v>
      </c>
    </row>
    <row r="443" spans="1:12" ht="15.75" thickBot="1">
      <c r="A443" s="5"/>
      <c r="B443" s="72"/>
      <c r="C443" s="73"/>
      <c r="D443" s="74"/>
      <c r="E443" s="75"/>
      <c r="F443" s="76"/>
      <c r="G443" s="75"/>
      <c r="H443" s="75"/>
      <c r="I443" s="77"/>
      <c r="J443" s="78" t="s">
        <v>14</v>
      </c>
      <c r="K443" s="78"/>
      <c r="L443" s="79">
        <f>SUM(L428:L437)</f>
        <v>0</v>
      </c>
    </row>
    <row r="448" ht="12.75">
      <c r="L448" s="259">
        <f>L443+L421+L399+L377+L355+L333+L311+L289+L267+L245+L223+L202+L180+L158+L136+L114+L92+L70+L48+L22</f>
        <v>263.56361500624035</v>
      </c>
    </row>
  </sheetData>
  <sheetProtection/>
  <mergeCells count="21">
    <mergeCell ref="A26:L26"/>
    <mergeCell ref="F1:K1"/>
    <mergeCell ref="F28:K28"/>
    <mergeCell ref="F50:K50"/>
    <mergeCell ref="F116:K116"/>
    <mergeCell ref="F138:K138"/>
    <mergeCell ref="F72:K72"/>
    <mergeCell ref="F94:K94"/>
    <mergeCell ref="F160:K160"/>
    <mergeCell ref="F182:K182"/>
    <mergeCell ref="F291:K291"/>
    <mergeCell ref="F313:K313"/>
    <mergeCell ref="F247:K247"/>
    <mergeCell ref="F269:K269"/>
    <mergeCell ref="F423:K423"/>
    <mergeCell ref="F379:K379"/>
    <mergeCell ref="F401:K401"/>
    <mergeCell ref="F335:K335"/>
    <mergeCell ref="F357:K357"/>
    <mergeCell ref="F203:K203"/>
    <mergeCell ref="F225:K225"/>
  </mergeCells>
  <printOptions/>
  <pageMargins left="0.7480314960629921" right="0.7480314960629921" top="0.984251968503937" bottom="0.984251968503937" header="0.5118110236220472" footer="0.5118110236220472"/>
  <pageSetup horizontalDpi="600" verticalDpi="600" orientation="landscape" paperSize="9" scale="80" r:id="rId1"/>
  <headerFooter alignWithMargins="0">
    <oddHeader>&amp;R&amp;"Arial,Gras"Form B.1.2.a Individual travel &amp; subsistence</oddHeader>
    <oddFooter>&amp;R&amp;8Page &amp;P of &amp;N</oddFooter>
  </headerFooter>
  <rowBreaks count="19" manualBreakCount="19">
    <brk id="27" max="255" man="1"/>
    <brk id="49" max="255" man="1"/>
    <brk id="71" max="255" man="1"/>
    <brk id="93" max="255" man="1"/>
    <brk id="115" max="255" man="1"/>
    <brk id="137" max="255" man="1"/>
    <brk id="159" max="255" man="1"/>
    <brk id="181" max="255" man="1"/>
    <brk id="202" max="255" man="1"/>
    <brk id="224" max="255" man="1"/>
    <brk id="246" max="255" man="1"/>
    <brk id="268" max="255" man="1"/>
    <brk id="290" max="255" man="1"/>
    <brk id="312" max="255" man="1"/>
    <brk id="334" max="255" man="1"/>
    <brk id="356" max="255" man="1"/>
    <brk id="378" max="255" man="1"/>
    <brk id="400" max="255" man="1"/>
    <brk id="422" max="255" man="1"/>
  </rowBreaks>
</worksheet>
</file>

<file path=xl/worksheets/sheet6.xml><?xml version="1.0" encoding="utf-8"?>
<worksheet xmlns="http://schemas.openxmlformats.org/spreadsheetml/2006/main" xmlns:r="http://schemas.openxmlformats.org/officeDocument/2006/relationships">
  <dimension ref="A1:M360"/>
  <sheetViews>
    <sheetView view="pageBreakPreview" zoomScaleSheetLayoutView="100" zoomScalePageLayoutView="0" workbookViewId="0" topLeftCell="A10">
      <selection activeCell="L24" sqref="L24"/>
    </sheetView>
  </sheetViews>
  <sheetFormatPr defaultColWidth="9.140625" defaultRowHeight="12.75"/>
  <cols>
    <col min="1" max="1" width="5.57421875" style="0" customWidth="1"/>
    <col min="2" max="2" width="32.28125" style="0" customWidth="1"/>
    <col min="3" max="3" width="14.140625" style="0" customWidth="1"/>
    <col min="4" max="4" width="14.28125" style="0" customWidth="1"/>
    <col min="5" max="5" width="12.8515625" style="0" customWidth="1"/>
    <col min="6" max="6" width="10.00390625" style="0" customWidth="1"/>
    <col min="7" max="7" width="15.7109375" style="0" customWidth="1"/>
    <col min="8" max="8" width="11.00390625" style="0" customWidth="1"/>
    <col min="9" max="9" width="15.8515625" style="0" customWidth="1"/>
  </cols>
  <sheetData>
    <row r="1" spans="1:13" s="155" customFormat="1" ht="16.5" customHeight="1" thickBot="1" thickTop="1">
      <c r="A1" s="181" t="s">
        <v>211</v>
      </c>
      <c r="B1" s="160"/>
      <c r="C1" s="160"/>
      <c r="D1" s="161"/>
      <c r="E1" s="161"/>
      <c r="F1" s="161"/>
      <c r="G1" s="351" t="str">
        <f>'B.1 and B.2 Costs and Revenue'!B8</f>
        <v>Beneficiary 1 (Coordinator)</v>
      </c>
      <c r="H1" s="352"/>
      <c r="I1" s="352"/>
      <c r="J1" s="353"/>
      <c r="K1" s="166"/>
      <c r="L1" s="167"/>
      <c r="M1" s="159"/>
    </row>
    <row r="2" ht="9.75" customHeight="1" thickTop="1"/>
    <row r="3" ht="9.75" customHeight="1"/>
    <row r="4" spans="1:9" ht="12.75" customHeight="1">
      <c r="A4" s="83"/>
      <c r="B4" s="82"/>
      <c r="C4" s="82"/>
      <c r="D4" s="82"/>
      <c r="E4" s="82"/>
      <c r="F4" s="82"/>
      <c r="I4" s="82"/>
    </row>
    <row r="5" spans="1:4" s="96" customFormat="1" ht="17.25" customHeight="1">
      <c r="A5" s="168" t="s">
        <v>94</v>
      </c>
      <c r="C5" s="169"/>
      <c r="D5" s="169"/>
    </row>
    <row r="7" spans="1:10" ht="51">
      <c r="A7" s="84" t="s">
        <v>34</v>
      </c>
      <c r="B7" s="100" t="s">
        <v>35</v>
      </c>
      <c r="C7" s="100" t="s">
        <v>36</v>
      </c>
      <c r="D7" s="100" t="s">
        <v>37</v>
      </c>
      <c r="E7" s="100" t="s">
        <v>38</v>
      </c>
      <c r="F7" s="100" t="s">
        <v>198</v>
      </c>
      <c r="G7" s="100" t="s">
        <v>39</v>
      </c>
      <c r="H7" s="100" t="s">
        <v>26</v>
      </c>
      <c r="I7" s="100" t="s">
        <v>196</v>
      </c>
      <c r="J7" s="100" t="s">
        <v>197</v>
      </c>
    </row>
    <row r="8" spans="1:10" ht="12.75">
      <c r="A8" s="85"/>
      <c r="B8" s="89" t="s">
        <v>40</v>
      </c>
      <c r="C8" s="263">
        <v>4000</v>
      </c>
      <c r="D8" s="89">
        <v>10</v>
      </c>
      <c r="E8" s="89">
        <v>36</v>
      </c>
      <c r="F8" s="266">
        <v>1</v>
      </c>
      <c r="G8" s="262">
        <f>IF(E8=0,0,C8/E8*D8*F8)</f>
        <v>1111.111111111111</v>
      </c>
      <c r="H8" s="90" t="s">
        <v>33</v>
      </c>
      <c r="I8" s="90">
        <v>0.6815</v>
      </c>
      <c r="J8" s="262">
        <f>IF(I8=0,0,G8/I8)</f>
        <v>1630.3904785196055</v>
      </c>
    </row>
    <row r="9" spans="1:10" ht="12.75">
      <c r="A9" s="88"/>
      <c r="B9" s="261" t="s">
        <v>199</v>
      </c>
      <c r="C9" s="263">
        <v>2000</v>
      </c>
      <c r="D9" s="89">
        <v>10</v>
      </c>
      <c r="E9" s="89">
        <v>50</v>
      </c>
      <c r="F9" s="266">
        <v>0.4</v>
      </c>
      <c r="G9" s="262">
        <f>IF(E9=0,0,C9/E9*D9*F9)</f>
        <v>160</v>
      </c>
      <c r="H9" s="90" t="s">
        <v>33</v>
      </c>
      <c r="I9" s="90">
        <v>0.6815</v>
      </c>
      <c r="J9" s="87">
        <f>IF(I9=0,0,G9/I9)</f>
        <v>234.77622890682318</v>
      </c>
    </row>
    <row r="10" spans="1:10" ht="12.75">
      <c r="A10" s="88"/>
      <c r="B10" s="89"/>
      <c r="C10" s="263"/>
      <c r="D10" s="89"/>
      <c r="E10" s="89"/>
      <c r="F10" s="266"/>
      <c r="G10" s="262">
        <f>IF(E10=0,0,C10/E10*D10*F10)</f>
        <v>0</v>
      </c>
      <c r="H10" s="90"/>
      <c r="I10" s="90"/>
      <c r="J10" s="87">
        <f>IF(I10=0,0,G10/I10)</f>
        <v>0</v>
      </c>
    </row>
    <row r="11" spans="1:10" ht="12.75">
      <c r="A11" s="88"/>
      <c r="B11" s="89"/>
      <c r="C11" s="263"/>
      <c r="D11" s="89"/>
      <c r="E11" s="89"/>
      <c r="F11" s="266"/>
      <c r="G11" s="262">
        <f>IF(E11=0,0,C11/E11*D11*F11)</f>
        <v>0</v>
      </c>
      <c r="H11" s="90"/>
      <c r="I11" s="90"/>
      <c r="J11" s="87">
        <f>IF(I11=0,0,G11/I11)</f>
        <v>0</v>
      </c>
    </row>
    <row r="12" spans="1:10" ht="12.75">
      <c r="A12" s="91"/>
      <c r="B12" s="92"/>
      <c r="C12" s="264"/>
      <c r="D12" s="92"/>
      <c r="E12" s="92"/>
      <c r="F12" s="266"/>
      <c r="G12" s="262">
        <f>IF(E12=0,0,C12/E12*D12*F12)</f>
        <v>0</v>
      </c>
      <c r="H12" s="93"/>
      <c r="I12" s="93"/>
      <c r="J12" s="87">
        <f>IF(I12=0,0,G12/I12)</f>
        <v>0</v>
      </c>
    </row>
    <row r="13" ht="13.5" thickBot="1">
      <c r="J13" s="258"/>
    </row>
    <row r="14" spans="8:10" ht="17.25" customHeight="1" thickBot="1">
      <c r="H14" s="94" t="s">
        <v>134</v>
      </c>
      <c r="J14" s="265">
        <f>SUM(J8:J13)</f>
        <v>1865.1667074264287</v>
      </c>
    </row>
    <row r="15" spans="7:9" ht="12.75">
      <c r="G15" s="94"/>
      <c r="H15" s="96"/>
      <c r="I15" s="96"/>
    </row>
    <row r="16" spans="2:9" ht="12.75" customHeight="1">
      <c r="B16" s="371" t="s">
        <v>195</v>
      </c>
      <c r="C16" s="372"/>
      <c r="D16" s="372"/>
      <c r="E16" s="372"/>
      <c r="F16" s="372"/>
      <c r="G16" s="372"/>
      <c r="H16" s="372"/>
      <c r="I16" s="97"/>
    </row>
    <row r="18" spans="2:9" ht="23.25" customHeight="1">
      <c r="B18" s="373" t="s">
        <v>232</v>
      </c>
      <c r="C18" s="374"/>
      <c r="D18" s="374"/>
      <c r="E18" s="374"/>
      <c r="F18" s="374"/>
      <c r="G18" s="374"/>
      <c r="H18" s="374"/>
      <c r="I18" s="3"/>
    </row>
    <row r="19" spans="2:9" ht="23.25" customHeight="1">
      <c r="B19" s="369" t="s">
        <v>41</v>
      </c>
      <c r="C19" s="370"/>
      <c r="D19" s="370"/>
      <c r="E19" s="370"/>
      <c r="F19" s="370"/>
      <c r="G19" s="370"/>
      <c r="H19" s="370"/>
      <c r="I19" s="98"/>
    </row>
    <row r="20" ht="13.5" thickBot="1"/>
    <row r="21" spans="1:10" ht="19.5" thickBot="1" thickTop="1">
      <c r="A21" s="160" t="s">
        <v>95</v>
      </c>
      <c r="B21" s="160"/>
      <c r="C21" s="160"/>
      <c r="D21" s="161"/>
      <c r="E21" s="161"/>
      <c r="F21" s="161"/>
      <c r="G21" s="351" t="str">
        <f>'B.1 and B.2 Costs and Revenue'!B9</f>
        <v>Beneficiary 2</v>
      </c>
      <c r="H21" s="352"/>
      <c r="I21" s="352"/>
      <c r="J21" s="353"/>
    </row>
    <row r="22" ht="13.5" thickTop="1"/>
    <row r="24" spans="1:9" ht="12.75">
      <c r="A24" s="83"/>
      <c r="B24" s="82"/>
      <c r="C24" s="82"/>
      <c r="D24" s="82"/>
      <c r="E24" s="82"/>
      <c r="F24" s="82"/>
      <c r="I24" s="82"/>
    </row>
    <row r="25" spans="1:4" s="96" customFormat="1" ht="17.25" customHeight="1">
      <c r="A25" s="168" t="s">
        <v>94</v>
      </c>
      <c r="C25" s="169"/>
      <c r="D25" s="169"/>
    </row>
    <row r="27" spans="1:10" ht="51">
      <c r="A27" s="84" t="s">
        <v>34</v>
      </c>
      <c r="B27" s="100" t="s">
        <v>35</v>
      </c>
      <c r="C27" s="100" t="s">
        <v>36</v>
      </c>
      <c r="D27" s="100" t="s">
        <v>37</v>
      </c>
      <c r="E27" s="100" t="s">
        <v>38</v>
      </c>
      <c r="F27" s="100" t="s">
        <v>198</v>
      </c>
      <c r="G27" s="100" t="s">
        <v>39</v>
      </c>
      <c r="H27" s="100" t="s">
        <v>26</v>
      </c>
      <c r="I27" s="100" t="s">
        <v>196</v>
      </c>
      <c r="J27" s="100" t="s">
        <v>197</v>
      </c>
    </row>
    <row r="28" spans="1:10" ht="12.75">
      <c r="A28" s="85"/>
      <c r="B28" s="261"/>
      <c r="C28" s="263"/>
      <c r="D28" s="89"/>
      <c r="E28" s="89"/>
      <c r="F28" s="266"/>
      <c r="G28" s="262">
        <f>IF(E28=0,0,C28/E28*D28*F28)</f>
        <v>0</v>
      </c>
      <c r="H28" s="90"/>
      <c r="I28" s="90"/>
      <c r="J28" s="262">
        <f>IF(I28=0,0,G28/I28)</f>
        <v>0</v>
      </c>
    </row>
    <row r="29" spans="1:10" ht="12.75">
      <c r="A29" s="88"/>
      <c r="B29" s="261"/>
      <c r="C29" s="263"/>
      <c r="D29" s="89"/>
      <c r="E29" s="89"/>
      <c r="F29" s="266"/>
      <c r="G29" s="262">
        <f>IF(E29=0,0,C29/E29*D29*F29)</f>
        <v>0</v>
      </c>
      <c r="H29" s="90"/>
      <c r="I29" s="90"/>
      <c r="J29" s="87">
        <f>IF(I29=0,0,G29/I29)</f>
        <v>0</v>
      </c>
    </row>
    <row r="30" spans="1:10" ht="12.75">
      <c r="A30" s="88"/>
      <c r="B30" s="89"/>
      <c r="C30" s="263"/>
      <c r="D30" s="89"/>
      <c r="E30" s="89"/>
      <c r="F30" s="266"/>
      <c r="G30" s="262">
        <f>IF(E30=0,0,C30/E30*D30*F30)</f>
        <v>0</v>
      </c>
      <c r="H30" s="90"/>
      <c r="I30" s="90"/>
      <c r="J30" s="87">
        <f>IF(I30=0,0,G30/I30)</f>
        <v>0</v>
      </c>
    </row>
    <row r="31" spans="1:10" ht="12.75">
      <c r="A31" s="88"/>
      <c r="B31" s="89"/>
      <c r="C31" s="263"/>
      <c r="D31" s="89"/>
      <c r="E31" s="89"/>
      <c r="F31" s="266"/>
      <c r="G31" s="262">
        <f>IF(E31=0,0,C31/E31*D31*F31)</f>
        <v>0</v>
      </c>
      <c r="H31" s="90"/>
      <c r="I31" s="90"/>
      <c r="J31" s="87">
        <f>IF(I31=0,0,G31/I31)</f>
        <v>0</v>
      </c>
    </row>
    <row r="32" spans="1:10" ht="12.75">
      <c r="A32" s="91"/>
      <c r="B32" s="92"/>
      <c r="C32" s="264"/>
      <c r="D32" s="92"/>
      <c r="E32" s="92"/>
      <c r="F32" s="266"/>
      <c r="G32" s="262">
        <f>IF(E32=0,0,C32/E32*D32*F32)</f>
        <v>0</v>
      </c>
      <c r="H32" s="93"/>
      <c r="I32" s="93"/>
      <c r="J32" s="87">
        <f>IF(I32=0,0,G32/I32)</f>
        <v>0</v>
      </c>
    </row>
    <row r="33" ht="13.5" thickBot="1">
      <c r="J33" s="258"/>
    </row>
    <row r="34" spans="8:10" ht="13.5" thickBot="1">
      <c r="H34" s="94" t="s">
        <v>134</v>
      </c>
      <c r="J34" s="265">
        <f>SUM(J28:J33)</f>
        <v>0</v>
      </c>
    </row>
    <row r="35" spans="7:10" ht="12.75">
      <c r="G35" s="94"/>
      <c r="H35" s="96"/>
      <c r="I35" s="96"/>
      <c r="J35" s="258"/>
    </row>
    <row r="38" ht="13.5" thickBot="1"/>
    <row r="39" spans="1:10" ht="19.5" thickBot="1" thickTop="1">
      <c r="A39" s="160" t="s">
        <v>96</v>
      </c>
      <c r="B39" s="160"/>
      <c r="C39" s="160"/>
      <c r="D39" s="161"/>
      <c r="E39" s="161"/>
      <c r="F39" s="161"/>
      <c r="G39" s="351" t="str">
        <f>'B.1 and B.2 Costs and Revenue'!B10</f>
        <v>Beneficiary 3</v>
      </c>
      <c r="H39" s="352"/>
      <c r="I39" s="352"/>
      <c r="J39" s="353"/>
    </row>
    <row r="40" ht="13.5" thickTop="1"/>
    <row r="42" spans="1:9" ht="12.75">
      <c r="A42" s="83"/>
      <c r="B42" s="82"/>
      <c r="C42" s="82"/>
      <c r="D42" s="82"/>
      <c r="E42" s="82"/>
      <c r="F42" s="82"/>
      <c r="I42" s="82"/>
    </row>
    <row r="43" spans="1:4" s="96" customFormat="1" ht="17.25" customHeight="1">
      <c r="A43" s="168" t="s">
        <v>94</v>
      </c>
      <c r="C43" s="169"/>
      <c r="D43" s="169"/>
    </row>
    <row r="45" spans="1:10" ht="51">
      <c r="A45" s="84" t="s">
        <v>34</v>
      </c>
      <c r="B45" s="100" t="s">
        <v>35</v>
      </c>
      <c r="C45" s="100" t="s">
        <v>36</v>
      </c>
      <c r="D45" s="100" t="s">
        <v>37</v>
      </c>
      <c r="E45" s="100" t="s">
        <v>38</v>
      </c>
      <c r="F45" s="100" t="s">
        <v>198</v>
      </c>
      <c r="G45" s="100" t="s">
        <v>39</v>
      </c>
      <c r="H45" s="100" t="s">
        <v>26</v>
      </c>
      <c r="I45" s="100" t="s">
        <v>196</v>
      </c>
      <c r="J45" s="100" t="s">
        <v>197</v>
      </c>
    </row>
    <row r="46" spans="1:10" ht="12.75">
      <c r="A46" s="85"/>
      <c r="B46" s="89"/>
      <c r="C46" s="263"/>
      <c r="D46" s="89"/>
      <c r="E46" s="89"/>
      <c r="F46" s="266"/>
      <c r="G46" s="262">
        <f>IF(E46=0,0,C46/E46*D46*F46)</f>
        <v>0</v>
      </c>
      <c r="H46" s="90"/>
      <c r="I46" s="90"/>
      <c r="J46" s="262">
        <f>IF(I46=0,0,G46/I46)</f>
        <v>0</v>
      </c>
    </row>
    <row r="47" spans="1:10" ht="12.75">
      <c r="A47" s="88"/>
      <c r="B47" s="89"/>
      <c r="C47" s="263"/>
      <c r="D47" s="89"/>
      <c r="E47" s="89"/>
      <c r="F47" s="266"/>
      <c r="G47" s="262">
        <f>IF(E47=0,0,C47/E47*D47*F47)</f>
        <v>0</v>
      </c>
      <c r="H47" s="90"/>
      <c r="I47" s="90"/>
      <c r="J47" s="87">
        <f>IF(I47=0,0,G47/I47)</f>
        <v>0</v>
      </c>
    </row>
    <row r="48" spans="1:10" ht="12.75">
      <c r="A48" s="88"/>
      <c r="B48" s="89"/>
      <c r="C48" s="263"/>
      <c r="D48" s="89"/>
      <c r="E48" s="89"/>
      <c r="F48" s="266"/>
      <c r="G48" s="262">
        <f>IF(E48=0,0,C48/E48*D48*F48)</f>
        <v>0</v>
      </c>
      <c r="H48" s="90"/>
      <c r="I48" s="90"/>
      <c r="J48" s="87">
        <f>IF(I48=0,0,G48/I48)</f>
        <v>0</v>
      </c>
    </row>
    <row r="49" spans="1:10" ht="12.75">
      <c r="A49" s="88"/>
      <c r="B49" s="89"/>
      <c r="C49" s="263"/>
      <c r="D49" s="89"/>
      <c r="E49" s="89"/>
      <c r="F49" s="266"/>
      <c r="G49" s="262">
        <f>IF(E49=0,0,C49/E49*D49*F49)</f>
        <v>0</v>
      </c>
      <c r="H49" s="90"/>
      <c r="I49" s="90"/>
      <c r="J49" s="87">
        <f>IF(I49=0,0,G49/I49)</f>
        <v>0</v>
      </c>
    </row>
    <row r="50" spans="1:10" ht="12.75">
      <c r="A50" s="91"/>
      <c r="B50" s="92"/>
      <c r="C50" s="264"/>
      <c r="D50" s="92"/>
      <c r="E50" s="92"/>
      <c r="F50" s="266"/>
      <c r="G50" s="262">
        <f>IF(E50=0,0,C50/E50*D50*F50)</f>
        <v>0</v>
      </c>
      <c r="H50" s="93"/>
      <c r="I50" s="93"/>
      <c r="J50" s="87">
        <f>IF(I50=0,0,G50/I50)</f>
        <v>0</v>
      </c>
    </row>
    <row r="51" ht="13.5" thickBot="1">
      <c r="J51" s="258"/>
    </row>
    <row r="52" spans="8:10" ht="13.5" thickBot="1">
      <c r="H52" s="94" t="s">
        <v>134</v>
      </c>
      <c r="J52" s="265">
        <f>SUM(J46:J51)</f>
        <v>0</v>
      </c>
    </row>
    <row r="53" spans="7:9" ht="12.75">
      <c r="G53" s="94"/>
      <c r="H53" s="96"/>
      <c r="I53" s="96"/>
    </row>
    <row r="56" ht="13.5" thickBot="1"/>
    <row r="57" spans="1:10" ht="19.5" thickBot="1" thickTop="1">
      <c r="A57" s="160" t="s">
        <v>97</v>
      </c>
      <c r="B57" s="160"/>
      <c r="C57" s="160"/>
      <c r="D57" s="161"/>
      <c r="E57" s="161"/>
      <c r="F57" s="161"/>
      <c r="G57" s="351" t="str">
        <f>'B.1 and B.2 Costs and Revenue'!B11</f>
        <v>Beneficiary 4</v>
      </c>
      <c r="H57" s="352"/>
      <c r="I57" s="352"/>
      <c r="J57" s="353"/>
    </row>
    <row r="58" ht="13.5" thickTop="1"/>
    <row r="60" spans="1:9" ht="12.75">
      <c r="A60" s="83"/>
      <c r="B60" s="82"/>
      <c r="C60" s="82"/>
      <c r="D60" s="82"/>
      <c r="E60" s="82"/>
      <c r="F60" s="82"/>
      <c r="I60" s="82"/>
    </row>
    <row r="61" spans="1:4" s="96" customFormat="1" ht="17.25" customHeight="1">
      <c r="A61" s="168" t="s">
        <v>94</v>
      </c>
      <c r="C61" s="169"/>
      <c r="D61" s="169"/>
    </row>
    <row r="63" spans="1:10" ht="51">
      <c r="A63" s="84" t="s">
        <v>34</v>
      </c>
      <c r="B63" s="100" t="s">
        <v>35</v>
      </c>
      <c r="C63" s="100" t="s">
        <v>36</v>
      </c>
      <c r="D63" s="100" t="s">
        <v>37</v>
      </c>
      <c r="E63" s="100" t="s">
        <v>38</v>
      </c>
      <c r="F63" s="100" t="s">
        <v>198</v>
      </c>
      <c r="G63" s="100" t="s">
        <v>39</v>
      </c>
      <c r="H63" s="100" t="s">
        <v>26</v>
      </c>
      <c r="I63" s="100" t="s">
        <v>196</v>
      </c>
      <c r="J63" s="100" t="s">
        <v>197</v>
      </c>
    </row>
    <row r="64" spans="1:10" ht="12.75">
      <c r="A64" s="85"/>
      <c r="B64" s="89"/>
      <c r="C64" s="263"/>
      <c r="D64" s="89"/>
      <c r="E64" s="89"/>
      <c r="F64" s="266"/>
      <c r="G64" s="262">
        <f>IF(E64=0,0,C64/E64*D64*F64)</f>
        <v>0</v>
      </c>
      <c r="H64" s="90"/>
      <c r="I64" s="90"/>
      <c r="J64" s="262">
        <f>IF(I64=0,0,G64/I64)</f>
        <v>0</v>
      </c>
    </row>
    <row r="65" spans="1:10" ht="12.75">
      <c r="A65" s="88"/>
      <c r="B65" s="89"/>
      <c r="C65" s="263"/>
      <c r="D65" s="89"/>
      <c r="E65" s="89"/>
      <c r="F65" s="266"/>
      <c r="G65" s="262">
        <f>IF(E65=0,0,C65/E65*D65*F65)</f>
        <v>0</v>
      </c>
      <c r="H65" s="90"/>
      <c r="I65" s="90"/>
      <c r="J65" s="87">
        <f>IF(I65=0,0,G65/I65)</f>
        <v>0</v>
      </c>
    </row>
    <row r="66" spans="1:10" ht="12.75">
      <c r="A66" s="88"/>
      <c r="B66" s="89"/>
      <c r="C66" s="263"/>
      <c r="D66" s="89"/>
      <c r="E66" s="89"/>
      <c r="F66" s="266"/>
      <c r="G66" s="262">
        <f>IF(E66=0,0,C66/E66*D66*F66)</f>
        <v>0</v>
      </c>
      <c r="H66" s="90"/>
      <c r="I66" s="90"/>
      <c r="J66" s="87">
        <f>IF(I66=0,0,G66/I66)</f>
        <v>0</v>
      </c>
    </row>
    <row r="67" spans="1:10" ht="12.75">
      <c r="A67" s="88"/>
      <c r="B67" s="89"/>
      <c r="C67" s="263"/>
      <c r="D67" s="89"/>
      <c r="E67" s="89"/>
      <c r="F67" s="266"/>
      <c r="G67" s="262">
        <f>IF(E67=0,0,C67/E67*D67*F67)</f>
        <v>0</v>
      </c>
      <c r="H67" s="90"/>
      <c r="I67" s="90"/>
      <c r="J67" s="87">
        <f>IF(I67=0,0,G67/I67)</f>
        <v>0</v>
      </c>
    </row>
    <row r="68" spans="1:10" ht="12.75">
      <c r="A68" s="91"/>
      <c r="B68" s="92"/>
      <c r="C68" s="264"/>
      <c r="D68" s="92"/>
      <c r="E68" s="92"/>
      <c r="F68" s="266"/>
      <c r="G68" s="262">
        <f>IF(E68=0,0,C68/E68*D68*F68)</f>
        <v>0</v>
      </c>
      <c r="H68" s="93"/>
      <c r="I68" s="93"/>
      <c r="J68" s="87">
        <f>IF(I68=0,0,G68/I68)</f>
        <v>0</v>
      </c>
    </row>
    <row r="69" ht="13.5" thickBot="1">
      <c r="J69" s="258"/>
    </row>
    <row r="70" spans="8:10" ht="13.5" thickBot="1">
      <c r="H70" s="94" t="s">
        <v>134</v>
      </c>
      <c r="J70" s="265">
        <f>SUM(J64:J69)</f>
        <v>0</v>
      </c>
    </row>
    <row r="71" spans="7:9" ht="12.75">
      <c r="G71" s="94"/>
      <c r="H71" s="96"/>
      <c r="I71" s="96"/>
    </row>
    <row r="74" ht="13.5" thickBot="1"/>
    <row r="75" spans="1:10" ht="19.5" thickBot="1" thickTop="1">
      <c r="A75" s="160" t="s">
        <v>98</v>
      </c>
      <c r="B75" s="160"/>
      <c r="C75" s="160"/>
      <c r="D75" s="161"/>
      <c r="E75" s="161"/>
      <c r="F75" s="161"/>
      <c r="G75" s="351" t="str">
        <f>'B.1 and B.2 Costs and Revenue'!B12</f>
        <v>Beneficiary 5</v>
      </c>
      <c r="H75" s="352"/>
      <c r="I75" s="352"/>
      <c r="J75" s="353"/>
    </row>
    <row r="76" ht="13.5" thickTop="1"/>
    <row r="78" spans="1:9" ht="12.75">
      <c r="A78" s="83"/>
      <c r="B78" s="82"/>
      <c r="C78" s="82"/>
      <c r="D78" s="82"/>
      <c r="E78" s="82"/>
      <c r="F78" s="82"/>
      <c r="I78" s="82"/>
    </row>
    <row r="79" spans="1:4" s="96" customFormat="1" ht="17.25" customHeight="1">
      <c r="A79" s="168" t="s">
        <v>94</v>
      </c>
      <c r="C79" s="169"/>
      <c r="D79" s="169"/>
    </row>
    <row r="81" spans="1:10" ht="51">
      <c r="A81" s="84" t="s">
        <v>34</v>
      </c>
      <c r="B81" s="100" t="s">
        <v>35</v>
      </c>
      <c r="C81" s="100" t="s">
        <v>36</v>
      </c>
      <c r="D81" s="100" t="s">
        <v>37</v>
      </c>
      <c r="E81" s="100" t="s">
        <v>38</v>
      </c>
      <c r="F81" s="100" t="s">
        <v>198</v>
      </c>
      <c r="G81" s="100" t="s">
        <v>39</v>
      </c>
      <c r="H81" s="100" t="s">
        <v>26</v>
      </c>
      <c r="I81" s="100" t="s">
        <v>196</v>
      </c>
      <c r="J81" s="100" t="s">
        <v>197</v>
      </c>
    </row>
    <row r="82" spans="1:10" ht="12.75">
      <c r="A82" s="85"/>
      <c r="B82" s="89"/>
      <c r="C82" s="263"/>
      <c r="D82" s="89"/>
      <c r="E82" s="89"/>
      <c r="F82" s="266"/>
      <c r="G82" s="262">
        <f>IF(E82=0,0,C82/E82*D82*F82)</f>
        <v>0</v>
      </c>
      <c r="H82" s="90"/>
      <c r="I82" s="90"/>
      <c r="J82" s="262">
        <f>IF(I82=0,0,G82/I82)</f>
        <v>0</v>
      </c>
    </row>
    <row r="83" spans="1:10" ht="12.75">
      <c r="A83" s="88"/>
      <c r="B83" s="89"/>
      <c r="C83" s="263"/>
      <c r="D83" s="89"/>
      <c r="E83" s="89"/>
      <c r="F83" s="266"/>
      <c r="G83" s="262">
        <f>IF(E83=0,0,C83/E83*D83*F83)</f>
        <v>0</v>
      </c>
      <c r="H83" s="90"/>
      <c r="I83" s="90"/>
      <c r="J83" s="87">
        <f>IF(I83=0,0,G83/I83)</f>
        <v>0</v>
      </c>
    </row>
    <row r="84" spans="1:10" ht="12.75">
      <c r="A84" s="88"/>
      <c r="B84" s="89"/>
      <c r="C84" s="263"/>
      <c r="D84" s="89"/>
      <c r="E84" s="89"/>
      <c r="F84" s="266"/>
      <c r="G84" s="262">
        <f>IF(E84=0,0,C84/E84*D84*F84)</f>
        <v>0</v>
      </c>
      <c r="H84" s="90"/>
      <c r="I84" s="90"/>
      <c r="J84" s="87">
        <f>IF(I84=0,0,G84/I84)</f>
        <v>0</v>
      </c>
    </row>
    <row r="85" spans="1:10" ht="12.75">
      <c r="A85" s="88"/>
      <c r="B85" s="89"/>
      <c r="C85" s="263"/>
      <c r="D85" s="89"/>
      <c r="E85" s="89"/>
      <c r="F85" s="266"/>
      <c r="G85" s="262">
        <f>IF(E85=0,0,C85/E85*D85*F85)</f>
        <v>0</v>
      </c>
      <c r="H85" s="90"/>
      <c r="I85" s="90"/>
      <c r="J85" s="87">
        <f>IF(I85=0,0,G85/I85)</f>
        <v>0</v>
      </c>
    </row>
    <row r="86" spans="1:10" ht="12.75">
      <c r="A86" s="91"/>
      <c r="B86" s="92"/>
      <c r="C86" s="264"/>
      <c r="D86" s="92"/>
      <c r="E86" s="92"/>
      <c r="F86" s="266"/>
      <c r="G86" s="262">
        <f>IF(E86=0,0,C86/E86*D86*F86)</f>
        <v>0</v>
      </c>
      <c r="H86" s="93"/>
      <c r="I86" s="93"/>
      <c r="J86" s="87">
        <f>IF(I86=0,0,G86/I86)</f>
        <v>0</v>
      </c>
    </row>
    <row r="87" ht="13.5" thickBot="1">
      <c r="J87" s="258"/>
    </row>
    <row r="88" spans="8:10" ht="13.5" thickBot="1">
      <c r="H88" s="94" t="s">
        <v>134</v>
      </c>
      <c r="J88" s="265">
        <f>SUM(J82:J87)</f>
        <v>0</v>
      </c>
    </row>
    <row r="89" spans="7:9" ht="12.75">
      <c r="G89" s="94"/>
      <c r="H89" s="96"/>
      <c r="I89" s="96"/>
    </row>
    <row r="92" ht="13.5" thickBot="1"/>
    <row r="93" spans="1:10" ht="19.5" thickBot="1" thickTop="1">
      <c r="A93" s="160" t="s">
        <v>99</v>
      </c>
      <c r="B93" s="160"/>
      <c r="C93" s="160"/>
      <c r="D93" s="161"/>
      <c r="E93" s="161"/>
      <c r="F93" s="161"/>
      <c r="G93" s="351" t="str">
        <f>'B.1 and B.2 Costs and Revenue'!B13</f>
        <v>Beneficiary 6</v>
      </c>
      <c r="H93" s="352"/>
      <c r="I93" s="352"/>
      <c r="J93" s="353"/>
    </row>
    <row r="94" ht="13.5" thickTop="1"/>
    <row r="96" spans="1:9" ht="12.75">
      <c r="A96" s="83"/>
      <c r="B96" s="82"/>
      <c r="C96" s="82"/>
      <c r="D96" s="82"/>
      <c r="E96" s="82"/>
      <c r="F96" s="82"/>
      <c r="I96" s="82"/>
    </row>
    <row r="97" spans="1:4" s="96" customFormat="1" ht="17.25" customHeight="1">
      <c r="A97" s="168" t="s">
        <v>94</v>
      </c>
      <c r="C97" s="169"/>
      <c r="D97" s="169"/>
    </row>
    <row r="99" spans="1:10" ht="51">
      <c r="A99" s="84" t="s">
        <v>34</v>
      </c>
      <c r="B99" s="100" t="s">
        <v>35</v>
      </c>
      <c r="C99" s="100" t="s">
        <v>36</v>
      </c>
      <c r="D99" s="100" t="s">
        <v>37</v>
      </c>
      <c r="E99" s="100" t="s">
        <v>38</v>
      </c>
      <c r="F99" s="100" t="s">
        <v>198</v>
      </c>
      <c r="G99" s="100" t="s">
        <v>39</v>
      </c>
      <c r="H99" s="100" t="s">
        <v>26</v>
      </c>
      <c r="I99" s="100" t="s">
        <v>196</v>
      </c>
      <c r="J99" s="100" t="s">
        <v>197</v>
      </c>
    </row>
    <row r="100" spans="1:10" ht="12.75">
      <c r="A100" s="85"/>
      <c r="B100" s="89"/>
      <c r="C100" s="263"/>
      <c r="D100" s="89"/>
      <c r="E100" s="89"/>
      <c r="F100" s="266"/>
      <c r="G100" s="262">
        <f>IF(E100=0,0,C100/E100*D100*F100)</f>
        <v>0</v>
      </c>
      <c r="H100" s="90"/>
      <c r="I100" s="90"/>
      <c r="J100" s="262">
        <f>IF(I100=0,0,G100/I100)</f>
        <v>0</v>
      </c>
    </row>
    <row r="101" spans="1:10" ht="12.75">
      <c r="A101" s="88"/>
      <c r="B101" s="89"/>
      <c r="C101" s="263"/>
      <c r="D101" s="89"/>
      <c r="E101" s="89"/>
      <c r="F101" s="266"/>
      <c r="G101" s="262">
        <f>IF(E101=0,0,C101/E101*D101*F101)</f>
        <v>0</v>
      </c>
      <c r="H101" s="90"/>
      <c r="I101" s="90"/>
      <c r="J101" s="87">
        <f>IF(I101=0,0,G101/I101)</f>
        <v>0</v>
      </c>
    </row>
    <row r="102" spans="1:10" ht="12.75">
      <c r="A102" s="88"/>
      <c r="B102" s="89"/>
      <c r="C102" s="263"/>
      <c r="D102" s="89"/>
      <c r="E102" s="89"/>
      <c r="F102" s="266"/>
      <c r="G102" s="262">
        <f>IF(E102=0,0,C102/E102*D102*F102)</f>
        <v>0</v>
      </c>
      <c r="H102" s="90"/>
      <c r="I102" s="90"/>
      <c r="J102" s="87">
        <f>IF(I102=0,0,G102/I102)</f>
        <v>0</v>
      </c>
    </row>
    <row r="103" spans="1:10" ht="12.75">
      <c r="A103" s="88"/>
      <c r="B103" s="89"/>
      <c r="C103" s="263"/>
      <c r="D103" s="89"/>
      <c r="E103" s="89"/>
      <c r="F103" s="266"/>
      <c r="G103" s="262">
        <f>IF(E103=0,0,C103/E103*D103*F103)</f>
        <v>0</v>
      </c>
      <c r="H103" s="90"/>
      <c r="I103" s="90"/>
      <c r="J103" s="87">
        <f>IF(I103=0,0,G103/I103)</f>
        <v>0</v>
      </c>
    </row>
    <row r="104" spans="1:10" ht="12.75">
      <c r="A104" s="91"/>
      <c r="B104" s="92"/>
      <c r="C104" s="264"/>
      <c r="D104" s="92"/>
      <c r="E104" s="92"/>
      <c r="F104" s="266"/>
      <c r="G104" s="262">
        <f>IF(E104=0,0,C104/E104*D104*F104)</f>
        <v>0</v>
      </c>
      <c r="H104" s="93"/>
      <c r="I104" s="93"/>
      <c r="J104" s="87">
        <f>IF(I104=0,0,G104/I104)</f>
        <v>0</v>
      </c>
    </row>
    <row r="105" ht="13.5" thickBot="1">
      <c r="J105" s="258"/>
    </row>
    <row r="106" spans="8:10" ht="13.5" thickBot="1">
      <c r="H106" s="94" t="s">
        <v>134</v>
      </c>
      <c r="J106" s="265">
        <f>SUM(J100:J105)</f>
        <v>0</v>
      </c>
    </row>
    <row r="107" spans="7:9" ht="12.75">
      <c r="G107" s="94"/>
      <c r="H107" s="96"/>
      <c r="I107" s="96"/>
    </row>
    <row r="110" ht="13.5" thickBot="1"/>
    <row r="111" spans="1:10" ht="19.5" thickBot="1" thickTop="1">
      <c r="A111" s="160" t="s">
        <v>100</v>
      </c>
      <c r="B111" s="160"/>
      <c r="C111" s="160"/>
      <c r="D111" s="161"/>
      <c r="E111" s="161"/>
      <c r="F111" s="161"/>
      <c r="G111" s="351" t="str">
        <f>'B.1 and B.2 Costs and Revenue'!B14</f>
        <v>Beneficiary 7</v>
      </c>
      <c r="H111" s="352"/>
      <c r="I111" s="352"/>
      <c r="J111" s="353"/>
    </row>
    <row r="112" ht="13.5" thickTop="1"/>
    <row r="114" spans="1:9" ht="12.75">
      <c r="A114" s="83"/>
      <c r="B114" s="82"/>
      <c r="C114" s="82"/>
      <c r="D114" s="82"/>
      <c r="E114" s="82"/>
      <c r="F114" s="82"/>
      <c r="I114" s="82"/>
    </row>
    <row r="115" spans="1:4" s="96" customFormat="1" ht="17.25" customHeight="1">
      <c r="A115" s="168" t="s">
        <v>94</v>
      </c>
      <c r="C115" s="169"/>
      <c r="D115" s="169"/>
    </row>
    <row r="117" spans="1:10" ht="51">
      <c r="A117" s="84" t="s">
        <v>34</v>
      </c>
      <c r="B117" s="100" t="s">
        <v>35</v>
      </c>
      <c r="C117" s="100" t="s">
        <v>36</v>
      </c>
      <c r="D117" s="100" t="s">
        <v>37</v>
      </c>
      <c r="E117" s="100" t="s">
        <v>38</v>
      </c>
      <c r="F117" s="100" t="s">
        <v>198</v>
      </c>
      <c r="G117" s="100" t="s">
        <v>39</v>
      </c>
      <c r="H117" s="100" t="s">
        <v>26</v>
      </c>
      <c r="I117" s="100" t="s">
        <v>196</v>
      </c>
      <c r="J117" s="100" t="s">
        <v>197</v>
      </c>
    </row>
    <row r="118" spans="1:10" ht="12.75">
      <c r="A118" s="85"/>
      <c r="B118" s="89"/>
      <c r="C118" s="263"/>
      <c r="D118" s="89"/>
      <c r="E118" s="89"/>
      <c r="F118" s="266"/>
      <c r="G118" s="262">
        <f>IF(E118=0,0,C118/E118*D118*F118)</f>
        <v>0</v>
      </c>
      <c r="H118" s="90"/>
      <c r="I118" s="90"/>
      <c r="J118" s="262">
        <f>IF(I118=0,0,G118/I118)</f>
        <v>0</v>
      </c>
    </row>
    <row r="119" spans="1:10" ht="12.75">
      <c r="A119" s="88"/>
      <c r="B119" s="89"/>
      <c r="C119" s="263"/>
      <c r="D119" s="89"/>
      <c r="E119" s="89"/>
      <c r="F119" s="266"/>
      <c r="G119" s="262">
        <f>IF(E119=0,0,C119/E119*D119*F119)</f>
        <v>0</v>
      </c>
      <c r="H119" s="90"/>
      <c r="I119" s="90"/>
      <c r="J119" s="87">
        <f>IF(I119=0,0,G119/I119)</f>
        <v>0</v>
      </c>
    </row>
    <row r="120" spans="1:10" ht="12.75">
      <c r="A120" s="88"/>
      <c r="B120" s="89"/>
      <c r="C120" s="263"/>
      <c r="D120" s="89"/>
      <c r="E120" s="89"/>
      <c r="F120" s="266"/>
      <c r="G120" s="262">
        <f>IF(E120=0,0,C120/E120*D120*F120)</f>
        <v>0</v>
      </c>
      <c r="H120" s="90"/>
      <c r="I120" s="90"/>
      <c r="J120" s="87">
        <f>IF(I120=0,0,G120/I120)</f>
        <v>0</v>
      </c>
    </row>
    <row r="121" spans="1:10" ht="12.75">
      <c r="A121" s="88"/>
      <c r="B121" s="89"/>
      <c r="C121" s="263"/>
      <c r="D121" s="89"/>
      <c r="E121" s="89"/>
      <c r="F121" s="266"/>
      <c r="G121" s="262">
        <f>IF(E121=0,0,C121/E121*D121*F121)</f>
        <v>0</v>
      </c>
      <c r="H121" s="90"/>
      <c r="I121" s="90"/>
      <c r="J121" s="87">
        <f>IF(I121=0,0,G121/I121)</f>
        <v>0</v>
      </c>
    </row>
    <row r="122" spans="1:10" ht="12.75">
      <c r="A122" s="91"/>
      <c r="B122" s="92"/>
      <c r="C122" s="264"/>
      <c r="D122" s="92"/>
      <c r="E122" s="92"/>
      <c r="F122" s="266"/>
      <c r="G122" s="262">
        <f>IF(E122=0,0,C122/E122*D122*F122)</f>
        <v>0</v>
      </c>
      <c r="H122" s="93"/>
      <c r="I122" s="93"/>
      <c r="J122" s="87">
        <f>IF(I122=0,0,G122/I122)</f>
        <v>0</v>
      </c>
    </row>
    <row r="123" ht="13.5" thickBot="1">
      <c r="J123" s="258"/>
    </row>
    <row r="124" spans="8:10" ht="13.5" thickBot="1">
      <c r="H124" s="94" t="s">
        <v>134</v>
      </c>
      <c r="J124" s="265">
        <f>SUM(J118:J123)</f>
        <v>0</v>
      </c>
    </row>
    <row r="125" spans="7:9" ht="12.75">
      <c r="G125" s="94"/>
      <c r="H125" s="96"/>
      <c r="I125" s="96"/>
    </row>
    <row r="126" ht="13.5" thickBot="1"/>
    <row r="127" spans="1:10" ht="19.5" thickBot="1" thickTop="1">
      <c r="A127" s="160" t="s">
        <v>101</v>
      </c>
      <c r="B127" s="160"/>
      <c r="C127" s="160"/>
      <c r="D127" s="161"/>
      <c r="E127" s="161"/>
      <c r="F127" s="161"/>
      <c r="G127" s="351" t="str">
        <f>'B.1 and B.2 Costs and Revenue'!B15</f>
        <v>Beneficiary 8</v>
      </c>
      <c r="H127" s="352"/>
      <c r="I127" s="352"/>
      <c r="J127" s="353"/>
    </row>
    <row r="128" ht="13.5" thickTop="1"/>
    <row r="130" spans="1:9" ht="12.75">
      <c r="A130" s="83"/>
      <c r="B130" s="82"/>
      <c r="C130" s="82"/>
      <c r="D130" s="82"/>
      <c r="E130" s="82"/>
      <c r="F130" s="82"/>
      <c r="I130" s="82"/>
    </row>
    <row r="131" spans="1:4" s="96" customFormat="1" ht="17.25" customHeight="1">
      <c r="A131" s="168" t="s">
        <v>94</v>
      </c>
      <c r="C131" s="169"/>
      <c r="D131" s="169"/>
    </row>
    <row r="133" spans="1:10" ht="51">
      <c r="A133" s="84" t="s">
        <v>34</v>
      </c>
      <c r="B133" s="100" t="s">
        <v>35</v>
      </c>
      <c r="C133" s="100" t="s">
        <v>36</v>
      </c>
      <c r="D133" s="100" t="s">
        <v>37</v>
      </c>
      <c r="E133" s="100" t="s">
        <v>38</v>
      </c>
      <c r="F133" s="100" t="s">
        <v>198</v>
      </c>
      <c r="G133" s="100" t="s">
        <v>39</v>
      </c>
      <c r="H133" s="100" t="s">
        <v>26</v>
      </c>
      <c r="I133" s="100" t="s">
        <v>196</v>
      </c>
      <c r="J133" s="100" t="s">
        <v>197</v>
      </c>
    </row>
    <row r="134" spans="1:10" ht="12.75">
      <c r="A134" s="85"/>
      <c r="B134" s="89"/>
      <c r="C134" s="263"/>
      <c r="D134" s="89"/>
      <c r="E134" s="89"/>
      <c r="F134" s="266"/>
      <c r="G134" s="262">
        <f>IF(E134=0,0,C134/E134*D134*F134)</f>
        <v>0</v>
      </c>
      <c r="H134" s="90"/>
      <c r="I134" s="90"/>
      <c r="J134" s="262">
        <f>IF(I134=0,0,G134/I134)</f>
        <v>0</v>
      </c>
    </row>
    <row r="135" spans="1:10" ht="12.75">
      <c r="A135" s="88"/>
      <c r="B135" s="89"/>
      <c r="C135" s="263"/>
      <c r="D135" s="89"/>
      <c r="E135" s="89"/>
      <c r="F135" s="266"/>
      <c r="G135" s="262">
        <f>IF(E135=0,0,C135/E135*D135*F135)</f>
        <v>0</v>
      </c>
      <c r="H135" s="90"/>
      <c r="I135" s="90"/>
      <c r="J135" s="87">
        <f>IF(I135=0,0,G135/I135)</f>
        <v>0</v>
      </c>
    </row>
    <row r="136" spans="1:10" ht="12.75">
      <c r="A136" s="88"/>
      <c r="B136" s="89"/>
      <c r="C136" s="263"/>
      <c r="D136" s="89"/>
      <c r="E136" s="89"/>
      <c r="F136" s="266"/>
      <c r="G136" s="262">
        <f>IF(E136=0,0,C136/E136*D136*F136)</f>
        <v>0</v>
      </c>
      <c r="H136" s="90"/>
      <c r="I136" s="90"/>
      <c r="J136" s="87">
        <f>IF(I136=0,0,G136/I136)</f>
        <v>0</v>
      </c>
    </row>
    <row r="137" spans="1:10" ht="12.75">
      <c r="A137" s="88"/>
      <c r="B137" s="89"/>
      <c r="C137" s="263"/>
      <c r="D137" s="89"/>
      <c r="E137" s="89"/>
      <c r="F137" s="266"/>
      <c r="G137" s="262">
        <f>IF(E137=0,0,C137/E137*D137*F137)</f>
        <v>0</v>
      </c>
      <c r="H137" s="90"/>
      <c r="I137" s="90"/>
      <c r="J137" s="87">
        <f>IF(I137=0,0,G137/I137)</f>
        <v>0</v>
      </c>
    </row>
    <row r="138" spans="1:10" ht="12.75">
      <c r="A138" s="91"/>
      <c r="B138" s="92"/>
      <c r="C138" s="264"/>
      <c r="D138" s="92"/>
      <c r="E138" s="92"/>
      <c r="F138" s="266"/>
      <c r="G138" s="262">
        <f>IF(E138=0,0,C138/E138*D138*F138)</f>
        <v>0</v>
      </c>
      <c r="H138" s="93"/>
      <c r="I138" s="93"/>
      <c r="J138" s="87">
        <f>IF(I138=0,0,G138/I138)</f>
        <v>0</v>
      </c>
    </row>
    <row r="139" ht="13.5" thickBot="1">
      <c r="J139" s="258"/>
    </row>
    <row r="140" spans="8:10" ht="13.5" thickBot="1">
      <c r="H140" s="94" t="s">
        <v>134</v>
      </c>
      <c r="J140" s="265">
        <f>SUM(J134:J139)</f>
        <v>0</v>
      </c>
    </row>
    <row r="141" spans="7:9" ht="12.75">
      <c r="G141" s="94"/>
      <c r="H141" s="96"/>
      <c r="I141" s="96"/>
    </row>
    <row r="144" ht="13.5" thickBot="1"/>
    <row r="145" spans="1:10" ht="19.5" thickBot="1" thickTop="1">
      <c r="A145" s="160" t="s">
        <v>102</v>
      </c>
      <c r="B145" s="160"/>
      <c r="C145" s="160"/>
      <c r="D145" s="161"/>
      <c r="E145" s="161"/>
      <c r="F145" s="161"/>
      <c r="G145" s="351" t="str">
        <f>'B.1 and B.2 Costs and Revenue'!B16</f>
        <v>Beneficiary 9</v>
      </c>
      <c r="H145" s="352"/>
      <c r="I145" s="352"/>
      <c r="J145" s="353"/>
    </row>
    <row r="146" ht="13.5" thickTop="1"/>
    <row r="148" spans="1:9" ht="12.75">
      <c r="A148" s="83"/>
      <c r="B148" s="82"/>
      <c r="C148" s="82"/>
      <c r="D148" s="82"/>
      <c r="E148" s="82"/>
      <c r="F148" s="82"/>
      <c r="I148" s="82"/>
    </row>
    <row r="149" spans="1:4" s="96" customFormat="1" ht="17.25" customHeight="1">
      <c r="A149" s="168" t="s">
        <v>94</v>
      </c>
      <c r="C149" s="169"/>
      <c r="D149" s="169"/>
    </row>
    <row r="151" spans="1:10" ht="51">
      <c r="A151" s="84" t="s">
        <v>34</v>
      </c>
      <c r="B151" s="100" t="s">
        <v>35</v>
      </c>
      <c r="C151" s="100" t="s">
        <v>36</v>
      </c>
      <c r="D151" s="100" t="s">
        <v>37</v>
      </c>
      <c r="E151" s="100" t="s">
        <v>38</v>
      </c>
      <c r="F151" s="100" t="s">
        <v>198</v>
      </c>
      <c r="G151" s="100" t="s">
        <v>39</v>
      </c>
      <c r="H151" s="100" t="s">
        <v>26</v>
      </c>
      <c r="I151" s="100" t="s">
        <v>196</v>
      </c>
      <c r="J151" s="100" t="s">
        <v>197</v>
      </c>
    </row>
    <row r="152" spans="1:10" ht="12.75">
      <c r="A152" s="85"/>
      <c r="B152" s="89"/>
      <c r="C152" s="263"/>
      <c r="D152" s="89"/>
      <c r="E152" s="89"/>
      <c r="F152" s="266"/>
      <c r="G152" s="262">
        <f>IF(E152=0,0,C152/E152*D152*F152)</f>
        <v>0</v>
      </c>
      <c r="H152" s="90"/>
      <c r="I152" s="90"/>
      <c r="J152" s="262">
        <f>IF(I152=0,0,G152/I152)</f>
        <v>0</v>
      </c>
    </row>
    <row r="153" spans="1:10" ht="12.75">
      <c r="A153" s="88"/>
      <c r="B153" s="89"/>
      <c r="C153" s="263"/>
      <c r="D153" s="89"/>
      <c r="E153" s="89"/>
      <c r="F153" s="266"/>
      <c r="G153" s="262">
        <f>IF(E153=0,0,C153/E153*D153*F153)</f>
        <v>0</v>
      </c>
      <c r="H153" s="90"/>
      <c r="I153" s="90"/>
      <c r="J153" s="87">
        <f>IF(I153=0,0,G153/I153)</f>
        <v>0</v>
      </c>
    </row>
    <row r="154" spans="1:10" ht="12.75">
      <c r="A154" s="88"/>
      <c r="B154" s="89"/>
      <c r="C154" s="263"/>
      <c r="D154" s="89"/>
      <c r="E154" s="89"/>
      <c r="F154" s="266"/>
      <c r="G154" s="262">
        <f>IF(E154=0,0,C154/E154*D154*F154)</f>
        <v>0</v>
      </c>
      <c r="H154" s="90"/>
      <c r="I154" s="90"/>
      <c r="J154" s="87">
        <f>IF(I154=0,0,G154/I154)</f>
        <v>0</v>
      </c>
    </row>
    <row r="155" spans="1:10" ht="12.75">
      <c r="A155" s="88"/>
      <c r="B155" s="89"/>
      <c r="C155" s="263"/>
      <c r="D155" s="89"/>
      <c r="E155" s="89"/>
      <c r="F155" s="266"/>
      <c r="G155" s="262">
        <f>IF(E155=0,0,C155/E155*D155*F155)</f>
        <v>0</v>
      </c>
      <c r="H155" s="90"/>
      <c r="I155" s="90"/>
      <c r="J155" s="87">
        <f>IF(I155=0,0,G155/I155)</f>
        <v>0</v>
      </c>
    </row>
    <row r="156" spans="1:10" ht="12.75">
      <c r="A156" s="91"/>
      <c r="B156" s="92"/>
      <c r="C156" s="264"/>
      <c r="D156" s="92"/>
      <c r="E156" s="92"/>
      <c r="F156" s="266"/>
      <c r="G156" s="262">
        <f>IF(E156=0,0,C156/E156*D156*F156)</f>
        <v>0</v>
      </c>
      <c r="H156" s="93"/>
      <c r="I156" s="93"/>
      <c r="J156" s="87">
        <f>IF(I156=0,0,G156/I156)</f>
        <v>0</v>
      </c>
    </row>
    <row r="157" ht="13.5" thickBot="1">
      <c r="J157" s="258"/>
    </row>
    <row r="158" spans="8:10" ht="13.5" thickBot="1">
      <c r="H158" s="94" t="s">
        <v>134</v>
      </c>
      <c r="J158" s="265">
        <f>SUM(J152:J157)</f>
        <v>0</v>
      </c>
    </row>
    <row r="159" spans="7:9" ht="12.75">
      <c r="G159" s="94"/>
      <c r="H159" s="96"/>
      <c r="I159" s="96"/>
    </row>
    <row r="162" ht="13.5" thickBot="1"/>
    <row r="163" spans="1:10" ht="19.5" thickBot="1" thickTop="1">
      <c r="A163" s="160" t="s">
        <v>103</v>
      </c>
      <c r="B163" s="160"/>
      <c r="C163" s="160"/>
      <c r="D163" s="161"/>
      <c r="E163" s="161"/>
      <c r="F163" s="161"/>
      <c r="G163" s="351" t="str">
        <f>'B.1 and B.2 Costs and Revenue'!B17</f>
        <v>Beneficiary 10</v>
      </c>
      <c r="H163" s="352"/>
      <c r="I163" s="352"/>
      <c r="J163" s="353"/>
    </row>
    <row r="164" ht="13.5" thickTop="1"/>
    <row r="166" spans="1:9" ht="12.75">
      <c r="A166" s="83"/>
      <c r="B166" s="82"/>
      <c r="C166" s="82"/>
      <c r="D166" s="82"/>
      <c r="E166" s="82"/>
      <c r="F166" s="82"/>
      <c r="I166" s="82"/>
    </row>
    <row r="167" spans="1:4" s="96" customFormat="1" ht="17.25" customHeight="1">
      <c r="A167" s="168" t="s">
        <v>94</v>
      </c>
      <c r="C167" s="169"/>
      <c r="D167" s="169"/>
    </row>
    <row r="169" spans="1:10" ht="51">
      <c r="A169" s="84" t="s">
        <v>34</v>
      </c>
      <c r="B169" s="100" t="s">
        <v>35</v>
      </c>
      <c r="C169" s="100" t="s">
        <v>36</v>
      </c>
      <c r="D169" s="100" t="s">
        <v>37</v>
      </c>
      <c r="E169" s="100" t="s">
        <v>38</v>
      </c>
      <c r="F169" s="100" t="s">
        <v>198</v>
      </c>
      <c r="G169" s="100" t="s">
        <v>39</v>
      </c>
      <c r="H169" s="100" t="s">
        <v>26</v>
      </c>
      <c r="I169" s="100" t="s">
        <v>196</v>
      </c>
      <c r="J169" s="100" t="s">
        <v>197</v>
      </c>
    </row>
    <row r="170" spans="1:10" ht="12.75">
      <c r="A170" s="85"/>
      <c r="B170" s="89"/>
      <c r="C170" s="263"/>
      <c r="D170" s="89"/>
      <c r="E170" s="89"/>
      <c r="F170" s="266"/>
      <c r="G170" s="262">
        <f>IF(E170=0,0,C170/E170*D170*F170)</f>
        <v>0</v>
      </c>
      <c r="H170" s="90"/>
      <c r="I170" s="90"/>
      <c r="J170" s="262">
        <f>IF(I170=0,0,G170/I170)</f>
        <v>0</v>
      </c>
    </row>
    <row r="171" spans="1:10" ht="12.75">
      <c r="A171" s="88"/>
      <c r="B171" s="89"/>
      <c r="C171" s="263"/>
      <c r="D171" s="89"/>
      <c r="E171" s="89"/>
      <c r="F171" s="266"/>
      <c r="G171" s="262">
        <f>IF(E171=0,0,C171/E171*D171*F171)</f>
        <v>0</v>
      </c>
      <c r="H171" s="90"/>
      <c r="I171" s="90"/>
      <c r="J171" s="87">
        <f>IF(I171=0,0,G171/I171)</f>
        <v>0</v>
      </c>
    </row>
    <row r="172" spans="1:10" ht="12.75">
      <c r="A172" s="88"/>
      <c r="B172" s="89"/>
      <c r="C172" s="263"/>
      <c r="D172" s="89"/>
      <c r="E172" s="89"/>
      <c r="F172" s="266"/>
      <c r="G172" s="262">
        <f>IF(E172=0,0,C172/E172*D172*F172)</f>
        <v>0</v>
      </c>
      <c r="H172" s="90"/>
      <c r="I172" s="90"/>
      <c r="J172" s="87">
        <f>IF(I172=0,0,G172/I172)</f>
        <v>0</v>
      </c>
    </row>
    <row r="173" spans="1:10" ht="12.75">
      <c r="A173" s="88"/>
      <c r="B173" s="89"/>
      <c r="C173" s="263"/>
      <c r="D173" s="89"/>
      <c r="E173" s="89"/>
      <c r="F173" s="266"/>
      <c r="G173" s="262">
        <f>IF(E173=0,0,C173/E173*D173*F173)</f>
        <v>0</v>
      </c>
      <c r="H173" s="90"/>
      <c r="I173" s="90"/>
      <c r="J173" s="87">
        <f>IF(I173=0,0,G173/I173)</f>
        <v>0</v>
      </c>
    </row>
    <row r="174" spans="1:10" ht="12.75">
      <c r="A174" s="91"/>
      <c r="B174" s="92"/>
      <c r="C174" s="264"/>
      <c r="D174" s="92"/>
      <c r="E174" s="92"/>
      <c r="F174" s="266"/>
      <c r="G174" s="262">
        <f>IF(E174=0,0,C174/E174*D174*F174)</f>
        <v>0</v>
      </c>
      <c r="H174" s="93"/>
      <c r="I174" s="93"/>
      <c r="J174" s="87">
        <f>IF(I174=0,0,G174/I174)</f>
        <v>0</v>
      </c>
    </row>
    <row r="175" ht="13.5" thickBot="1">
      <c r="J175" s="258"/>
    </row>
    <row r="176" spans="8:10" ht="13.5" thickBot="1">
      <c r="H176" s="94" t="s">
        <v>134</v>
      </c>
      <c r="J176" s="265">
        <f>SUM(J170:J175)</f>
        <v>0</v>
      </c>
    </row>
    <row r="177" spans="7:9" ht="12.75">
      <c r="G177" s="94"/>
      <c r="H177" s="96"/>
      <c r="I177" s="96"/>
    </row>
    <row r="180" ht="13.5" thickBot="1"/>
    <row r="181" spans="1:10" ht="19.5" thickBot="1" thickTop="1">
      <c r="A181" s="160" t="s">
        <v>104</v>
      </c>
      <c r="B181" s="160"/>
      <c r="C181" s="160"/>
      <c r="D181" s="161"/>
      <c r="E181" s="161"/>
      <c r="F181" s="161"/>
      <c r="G181" s="351" t="str">
        <f>'B.1 and B.2 Costs and Revenue'!B18</f>
        <v>Beneficiary 11</v>
      </c>
      <c r="H181" s="352"/>
      <c r="I181" s="352"/>
      <c r="J181" s="353"/>
    </row>
    <row r="182" ht="13.5" thickTop="1"/>
    <row r="184" spans="1:9" ht="12.75">
      <c r="A184" s="83"/>
      <c r="B184" s="82"/>
      <c r="C184" s="82"/>
      <c r="D184" s="82"/>
      <c r="E184" s="82"/>
      <c r="F184" s="82"/>
      <c r="I184" s="82"/>
    </row>
    <row r="185" spans="1:4" s="96" customFormat="1" ht="17.25" customHeight="1">
      <c r="A185" s="168" t="s">
        <v>94</v>
      </c>
      <c r="C185" s="169"/>
      <c r="D185" s="169"/>
    </row>
    <row r="187" spans="1:10" ht="51">
      <c r="A187" s="84" t="s">
        <v>34</v>
      </c>
      <c r="B187" s="100" t="s">
        <v>35</v>
      </c>
      <c r="C187" s="100" t="s">
        <v>36</v>
      </c>
      <c r="D187" s="100" t="s">
        <v>37</v>
      </c>
      <c r="E187" s="100" t="s">
        <v>38</v>
      </c>
      <c r="F187" s="100" t="s">
        <v>198</v>
      </c>
      <c r="G187" s="100" t="s">
        <v>39</v>
      </c>
      <c r="H187" s="100" t="s">
        <v>26</v>
      </c>
      <c r="I187" s="100" t="s">
        <v>196</v>
      </c>
      <c r="J187" s="100" t="s">
        <v>197</v>
      </c>
    </row>
    <row r="188" spans="1:10" ht="12.75">
      <c r="A188" s="85"/>
      <c r="B188" s="89"/>
      <c r="C188" s="263"/>
      <c r="D188" s="89"/>
      <c r="E188" s="89"/>
      <c r="F188" s="266"/>
      <c r="G188" s="262">
        <f>IF(E188=0,0,C188/E188*D188*F188)</f>
        <v>0</v>
      </c>
      <c r="H188" s="90"/>
      <c r="I188" s="90"/>
      <c r="J188" s="262">
        <f>IF(I188=0,0,G188/I188)</f>
        <v>0</v>
      </c>
    </row>
    <row r="189" spans="1:10" ht="12.75">
      <c r="A189" s="88"/>
      <c r="B189" s="89"/>
      <c r="C189" s="263"/>
      <c r="D189" s="89"/>
      <c r="E189" s="89"/>
      <c r="F189" s="266"/>
      <c r="G189" s="262">
        <f>IF(E189=0,0,C189/E189*D189*F189)</f>
        <v>0</v>
      </c>
      <c r="H189" s="90"/>
      <c r="I189" s="90"/>
      <c r="J189" s="87">
        <f>IF(I189=0,0,G189/I189)</f>
        <v>0</v>
      </c>
    </row>
    <row r="190" spans="1:10" ht="12.75">
      <c r="A190" s="88"/>
      <c r="B190" s="89"/>
      <c r="C190" s="263"/>
      <c r="D190" s="89"/>
      <c r="E190" s="89"/>
      <c r="F190" s="266"/>
      <c r="G190" s="262">
        <f>IF(E190=0,0,C190/E190*D190*F190)</f>
        <v>0</v>
      </c>
      <c r="H190" s="90"/>
      <c r="I190" s="90"/>
      <c r="J190" s="87">
        <f>IF(I190=0,0,G190/I190)</f>
        <v>0</v>
      </c>
    </row>
    <row r="191" spans="1:10" ht="12.75">
      <c r="A191" s="88"/>
      <c r="B191" s="89"/>
      <c r="C191" s="263"/>
      <c r="D191" s="89"/>
      <c r="E191" s="89"/>
      <c r="F191" s="266"/>
      <c r="G191" s="262">
        <f>IF(E191=0,0,C191/E191*D191*F191)</f>
        <v>0</v>
      </c>
      <c r="H191" s="90"/>
      <c r="I191" s="90"/>
      <c r="J191" s="87">
        <f>IF(I191=0,0,G191/I191)</f>
        <v>0</v>
      </c>
    </row>
    <row r="192" spans="1:10" ht="12.75">
      <c r="A192" s="91"/>
      <c r="B192" s="92"/>
      <c r="C192" s="264"/>
      <c r="D192" s="92"/>
      <c r="E192" s="92"/>
      <c r="F192" s="266"/>
      <c r="G192" s="262">
        <f>IF(E192=0,0,C192/E192*D192*F192)</f>
        <v>0</v>
      </c>
      <c r="H192" s="93"/>
      <c r="I192" s="93"/>
      <c r="J192" s="87">
        <f>IF(I192=0,0,G192/I192)</f>
        <v>0</v>
      </c>
    </row>
    <row r="193" ht="13.5" thickBot="1">
      <c r="J193" s="258"/>
    </row>
    <row r="194" spans="8:10" ht="13.5" thickBot="1">
      <c r="H194" s="94" t="s">
        <v>134</v>
      </c>
      <c r="J194" s="265">
        <f>SUM(J188:J193)</f>
        <v>0</v>
      </c>
    </row>
    <row r="195" spans="7:9" ht="12.75">
      <c r="G195" s="94"/>
      <c r="H195" s="96"/>
      <c r="I195" s="96"/>
    </row>
    <row r="198" ht="13.5" thickBot="1"/>
    <row r="199" spans="1:10" ht="19.5" thickBot="1" thickTop="1">
      <c r="A199" s="160" t="s">
        <v>105</v>
      </c>
      <c r="B199" s="160"/>
      <c r="C199" s="160"/>
      <c r="D199" s="161"/>
      <c r="E199" s="161"/>
      <c r="F199" s="161"/>
      <c r="G199" s="351" t="str">
        <f>'B.1 and B.2 Costs and Revenue'!B19</f>
        <v>Beneficiary 12</v>
      </c>
      <c r="H199" s="352"/>
      <c r="I199" s="352"/>
      <c r="J199" s="353"/>
    </row>
    <row r="200" ht="13.5" thickTop="1"/>
    <row r="202" spans="1:9" ht="12.75">
      <c r="A202" s="83"/>
      <c r="B202" s="82"/>
      <c r="C202" s="82"/>
      <c r="D202" s="82"/>
      <c r="E202" s="82"/>
      <c r="F202" s="82"/>
      <c r="I202" s="82"/>
    </row>
    <row r="203" spans="1:4" s="96" customFormat="1" ht="17.25" customHeight="1">
      <c r="A203" s="168" t="s">
        <v>94</v>
      </c>
      <c r="C203" s="169"/>
      <c r="D203" s="169"/>
    </row>
    <row r="205" spans="1:10" ht="51">
      <c r="A205" s="84" t="s">
        <v>34</v>
      </c>
      <c r="B205" s="100" t="s">
        <v>35</v>
      </c>
      <c r="C205" s="100" t="s">
        <v>36</v>
      </c>
      <c r="D205" s="100" t="s">
        <v>37</v>
      </c>
      <c r="E205" s="100" t="s">
        <v>38</v>
      </c>
      <c r="F205" s="100" t="s">
        <v>198</v>
      </c>
      <c r="G205" s="100" t="s">
        <v>39</v>
      </c>
      <c r="H205" s="100" t="s">
        <v>26</v>
      </c>
      <c r="I205" s="100" t="s">
        <v>196</v>
      </c>
      <c r="J205" s="100" t="s">
        <v>197</v>
      </c>
    </row>
    <row r="206" spans="1:10" ht="12.75">
      <c r="A206" s="85"/>
      <c r="B206" s="89"/>
      <c r="C206" s="263"/>
      <c r="D206" s="89"/>
      <c r="E206" s="89"/>
      <c r="F206" s="266"/>
      <c r="G206" s="262">
        <f>IF(E206=0,0,C206/E206*D206*F206)</f>
        <v>0</v>
      </c>
      <c r="H206" s="90"/>
      <c r="I206" s="90"/>
      <c r="J206" s="262">
        <f>IF(I206=0,0,G206/I206)</f>
        <v>0</v>
      </c>
    </row>
    <row r="207" spans="1:10" ht="12.75">
      <c r="A207" s="88"/>
      <c r="B207" s="89"/>
      <c r="C207" s="263"/>
      <c r="D207" s="89"/>
      <c r="E207" s="89"/>
      <c r="F207" s="266"/>
      <c r="G207" s="262">
        <f>IF(E207=0,0,C207/E207*D207*F207)</f>
        <v>0</v>
      </c>
      <c r="H207" s="90"/>
      <c r="I207" s="90"/>
      <c r="J207" s="87">
        <f>IF(I207=0,0,G207/I207)</f>
        <v>0</v>
      </c>
    </row>
    <row r="208" spans="1:10" ht="12.75">
      <c r="A208" s="88"/>
      <c r="B208" s="89"/>
      <c r="C208" s="263"/>
      <c r="D208" s="89"/>
      <c r="E208" s="89"/>
      <c r="F208" s="266"/>
      <c r="G208" s="262">
        <f>IF(E208=0,0,C208/E208*D208*F208)</f>
        <v>0</v>
      </c>
      <c r="H208" s="90"/>
      <c r="I208" s="90"/>
      <c r="J208" s="87">
        <f>IF(I208=0,0,G208/I208)</f>
        <v>0</v>
      </c>
    </row>
    <row r="209" spans="1:10" ht="12.75">
      <c r="A209" s="88"/>
      <c r="B209" s="89"/>
      <c r="C209" s="263"/>
      <c r="D209" s="89"/>
      <c r="E209" s="89"/>
      <c r="F209" s="266"/>
      <c r="G209" s="262">
        <f>IF(E209=0,0,C209/E209*D209*F209)</f>
        <v>0</v>
      </c>
      <c r="H209" s="90"/>
      <c r="I209" s="90"/>
      <c r="J209" s="87">
        <f>IF(I209=0,0,G209/I209)</f>
        <v>0</v>
      </c>
    </row>
    <row r="210" spans="1:10" ht="12.75">
      <c r="A210" s="91"/>
      <c r="B210" s="92"/>
      <c r="C210" s="264"/>
      <c r="D210" s="92"/>
      <c r="E210" s="92"/>
      <c r="F210" s="266"/>
      <c r="G210" s="262">
        <f>IF(E210=0,0,C210/E210*D210*F210)</f>
        <v>0</v>
      </c>
      <c r="H210" s="93"/>
      <c r="I210" s="93"/>
      <c r="J210" s="87">
        <f>IF(I210=0,0,G210/I210)</f>
        <v>0</v>
      </c>
    </row>
    <row r="211" ht="13.5" thickBot="1">
      <c r="J211" s="258"/>
    </row>
    <row r="212" spans="8:10" ht="13.5" thickBot="1">
      <c r="H212" s="94" t="s">
        <v>134</v>
      </c>
      <c r="J212" s="265">
        <f>SUM(J206:J211)</f>
        <v>0</v>
      </c>
    </row>
    <row r="213" spans="7:9" ht="12.75">
      <c r="G213" s="94"/>
      <c r="H213" s="96"/>
      <c r="I213" s="96"/>
    </row>
    <row r="216" ht="13.5" thickBot="1"/>
    <row r="217" spans="1:10" ht="19.5" thickBot="1" thickTop="1">
      <c r="A217" s="160" t="s">
        <v>106</v>
      </c>
      <c r="B217" s="160"/>
      <c r="C217" s="160"/>
      <c r="D217" s="161"/>
      <c r="E217" s="161"/>
      <c r="F217" s="161"/>
      <c r="G217" s="351" t="str">
        <f>'B.1 and B.2 Costs and Revenue'!B20</f>
        <v>Beneficiary 13</v>
      </c>
      <c r="H217" s="352"/>
      <c r="I217" s="352"/>
      <c r="J217" s="353"/>
    </row>
    <row r="218" ht="13.5" thickTop="1"/>
    <row r="220" spans="1:9" ht="12.75">
      <c r="A220" s="83"/>
      <c r="B220" s="82"/>
      <c r="C220" s="82"/>
      <c r="D220" s="82"/>
      <c r="E220" s="82"/>
      <c r="F220" s="82"/>
      <c r="I220" s="82"/>
    </row>
    <row r="221" spans="1:4" s="96" customFormat="1" ht="17.25" customHeight="1">
      <c r="A221" s="168" t="s">
        <v>94</v>
      </c>
      <c r="C221" s="169"/>
      <c r="D221" s="169"/>
    </row>
    <row r="223" spans="1:10" ht="51">
      <c r="A223" s="84" t="s">
        <v>34</v>
      </c>
      <c r="B223" s="100" t="s">
        <v>35</v>
      </c>
      <c r="C223" s="100" t="s">
        <v>36</v>
      </c>
      <c r="D223" s="100" t="s">
        <v>37</v>
      </c>
      <c r="E223" s="100" t="s">
        <v>38</v>
      </c>
      <c r="F223" s="100" t="s">
        <v>198</v>
      </c>
      <c r="G223" s="100" t="s">
        <v>39</v>
      </c>
      <c r="H223" s="100" t="s">
        <v>26</v>
      </c>
      <c r="I223" s="100" t="s">
        <v>196</v>
      </c>
      <c r="J223" s="100" t="s">
        <v>197</v>
      </c>
    </row>
    <row r="224" spans="1:10" ht="12.75">
      <c r="A224" s="85"/>
      <c r="B224" s="89"/>
      <c r="C224" s="263"/>
      <c r="D224" s="89"/>
      <c r="E224" s="89"/>
      <c r="F224" s="266"/>
      <c r="G224" s="262">
        <f>IF(E224=0,0,C224/E224*D224*F224)</f>
        <v>0</v>
      </c>
      <c r="H224" s="90"/>
      <c r="I224" s="90"/>
      <c r="J224" s="262">
        <f>IF(I224=0,0,G224/I224)</f>
        <v>0</v>
      </c>
    </row>
    <row r="225" spans="1:10" ht="12.75">
      <c r="A225" s="88"/>
      <c r="B225" s="89"/>
      <c r="C225" s="263"/>
      <c r="D225" s="89"/>
      <c r="E225" s="89"/>
      <c r="F225" s="266"/>
      <c r="G225" s="262">
        <f>IF(E225=0,0,C225/E225*D225*F225)</f>
        <v>0</v>
      </c>
      <c r="H225" s="90"/>
      <c r="I225" s="90"/>
      <c r="J225" s="87">
        <f>IF(I225=0,0,G225/I225)</f>
        <v>0</v>
      </c>
    </row>
    <row r="226" spans="1:10" ht="12.75">
      <c r="A226" s="88"/>
      <c r="B226" s="89"/>
      <c r="C226" s="263"/>
      <c r="D226" s="89"/>
      <c r="E226" s="89"/>
      <c r="F226" s="266"/>
      <c r="G226" s="262">
        <f>IF(E226=0,0,C226/E226*D226*F226)</f>
        <v>0</v>
      </c>
      <c r="H226" s="90"/>
      <c r="I226" s="90"/>
      <c r="J226" s="87">
        <f>IF(I226=0,0,G226/I226)</f>
        <v>0</v>
      </c>
    </row>
    <row r="227" spans="1:10" ht="12.75">
      <c r="A227" s="88"/>
      <c r="B227" s="89"/>
      <c r="C227" s="263"/>
      <c r="D227" s="89"/>
      <c r="E227" s="89"/>
      <c r="F227" s="266"/>
      <c r="G227" s="262">
        <f>IF(E227=0,0,C227/E227*D227*F227)</f>
        <v>0</v>
      </c>
      <c r="H227" s="90"/>
      <c r="I227" s="90"/>
      <c r="J227" s="87">
        <f>IF(I227=0,0,G227/I227)</f>
        <v>0</v>
      </c>
    </row>
    <row r="228" spans="1:10" ht="12.75">
      <c r="A228" s="91"/>
      <c r="B228" s="92"/>
      <c r="C228" s="264"/>
      <c r="D228" s="92"/>
      <c r="E228" s="92"/>
      <c r="F228" s="266"/>
      <c r="G228" s="262">
        <f>IF(E228=0,0,C228/E228*D228*F228)</f>
        <v>0</v>
      </c>
      <c r="H228" s="93"/>
      <c r="I228" s="93"/>
      <c r="J228" s="87">
        <f>IF(I228=0,0,G228/I228)</f>
        <v>0</v>
      </c>
    </row>
    <row r="229" ht="13.5" thickBot="1">
      <c r="J229" s="258"/>
    </row>
    <row r="230" spans="8:10" ht="13.5" thickBot="1">
      <c r="H230" s="94" t="s">
        <v>134</v>
      </c>
      <c r="J230" s="265">
        <f>SUM(J224:J229)</f>
        <v>0</v>
      </c>
    </row>
    <row r="231" spans="7:9" ht="12.75">
      <c r="G231" s="94"/>
      <c r="H231" s="96"/>
      <c r="I231" s="96"/>
    </row>
    <row r="234" ht="13.5" thickBot="1"/>
    <row r="235" spans="1:10" ht="19.5" thickBot="1" thickTop="1">
      <c r="A235" s="160" t="s">
        <v>107</v>
      </c>
      <c r="B235" s="160"/>
      <c r="C235" s="160"/>
      <c r="D235" s="161"/>
      <c r="E235" s="161"/>
      <c r="F235" s="161"/>
      <c r="G235" s="351" t="str">
        <f>'B.1 and B.2 Costs and Revenue'!B21</f>
        <v>Beneficiary 14</v>
      </c>
      <c r="H235" s="352"/>
      <c r="I235" s="352"/>
      <c r="J235" s="353"/>
    </row>
    <row r="236" ht="13.5" thickTop="1"/>
    <row r="238" spans="1:9" ht="12.75">
      <c r="A238" s="83"/>
      <c r="B238" s="82"/>
      <c r="C238" s="82"/>
      <c r="D238" s="82"/>
      <c r="E238" s="82"/>
      <c r="F238" s="82"/>
      <c r="I238" s="82"/>
    </row>
    <row r="239" spans="1:4" s="96" customFormat="1" ht="17.25" customHeight="1">
      <c r="A239" s="168" t="s">
        <v>94</v>
      </c>
      <c r="C239" s="169"/>
      <c r="D239" s="169"/>
    </row>
    <row r="241" spans="1:10" ht="51">
      <c r="A241" s="84" t="s">
        <v>34</v>
      </c>
      <c r="B241" s="100" t="s">
        <v>35</v>
      </c>
      <c r="C241" s="100" t="s">
        <v>36</v>
      </c>
      <c r="D241" s="100" t="s">
        <v>37</v>
      </c>
      <c r="E241" s="100" t="s">
        <v>38</v>
      </c>
      <c r="F241" s="100" t="s">
        <v>198</v>
      </c>
      <c r="G241" s="100" t="s">
        <v>39</v>
      </c>
      <c r="H241" s="100" t="s">
        <v>26</v>
      </c>
      <c r="I241" s="100" t="s">
        <v>196</v>
      </c>
      <c r="J241" s="100" t="s">
        <v>197</v>
      </c>
    </row>
    <row r="242" spans="1:10" ht="12.75">
      <c r="A242" s="85"/>
      <c r="B242" s="89"/>
      <c r="C242" s="263"/>
      <c r="D242" s="89"/>
      <c r="E242" s="89"/>
      <c r="F242" s="266"/>
      <c r="G242" s="262">
        <f>IF(E242=0,0,C242/E242*D242*F242)</f>
        <v>0</v>
      </c>
      <c r="H242" s="90"/>
      <c r="I242" s="90"/>
      <c r="J242" s="262">
        <f>IF(I242=0,0,G242/I242)</f>
        <v>0</v>
      </c>
    </row>
    <row r="243" spans="1:10" ht="12.75">
      <c r="A243" s="88"/>
      <c r="B243" s="89"/>
      <c r="C243" s="263"/>
      <c r="D243" s="89"/>
      <c r="E243" s="89"/>
      <c r="F243" s="266"/>
      <c r="G243" s="262">
        <f>IF(E243=0,0,C243/E243*D243*F243)</f>
        <v>0</v>
      </c>
      <c r="H243" s="90"/>
      <c r="I243" s="90"/>
      <c r="J243" s="87">
        <f>IF(I243=0,0,G243/I243)</f>
        <v>0</v>
      </c>
    </row>
    <row r="244" spans="1:10" ht="12.75">
      <c r="A244" s="88"/>
      <c r="B244" s="89"/>
      <c r="C244" s="263"/>
      <c r="D244" s="89"/>
      <c r="E244" s="89"/>
      <c r="F244" s="266"/>
      <c r="G244" s="262">
        <f>IF(E244=0,0,C244/E244*D244*F244)</f>
        <v>0</v>
      </c>
      <c r="H244" s="90"/>
      <c r="I244" s="90"/>
      <c r="J244" s="87">
        <f>IF(I244=0,0,G244/I244)</f>
        <v>0</v>
      </c>
    </row>
    <row r="245" spans="1:10" ht="12.75">
      <c r="A245" s="88"/>
      <c r="B245" s="89"/>
      <c r="C245" s="263"/>
      <c r="D245" s="89"/>
      <c r="E245" s="89"/>
      <c r="F245" s="266"/>
      <c r="G245" s="262">
        <f>IF(E245=0,0,C245/E245*D245*F245)</f>
        <v>0</v>
      </c>
      <c r="H245" s="90"/>
      <c r="I245" s="90"/>
      <c r="J245" s="87">
        <f>IF(I245=0,0,G245/I245)</f>
        <v>0</v>
      </c>
    </row>
    <row r="246" spans="1:10" ht="12.75">
      <c r="A246" s="91"/>
      <c r="B246" s="92"/>
      <c r="C246" s="264"/>
      <c r="D246" s="92"/>
      <c r="E246" s="92"/>
      <c r="F246" s="266"/>
      <c r="G246" s="262">
        <f>IF(E246=0,0,C246/E246*D246*F246)</f>
        <v>0</v>
      </c>
      <c r="H246" s="93"/>
      <c r="I246" s="93"/>
      <c r="J246" s="87">
        <f>IF(I246=0,0,G246/I246)</f>
        <v>0</v>
      </c>
    </row>
    <row r="247" ht="13.5" thickBot="1">
      <c r="J247" s="258"/>
    </row>
    <row r="248" spans="8:10" ht="13.5" thickBot="1">
      <c r="H248" s="94" t="s">
        <v>134</v>
      </c>
      <c r="J248" s="265">
        <f>SUM(J242:J247)</f>
        <v>0</v>
      </c>
    </row>
    <row r="249" spans="7:9" ht="12.75">
      <c r="G249" s="94"/>
      <c r="H249" s="96"/>
      <c r="I249" s="96"/>
    </row>
    <row r="252" ht="13.5" thickBot="1"/>
    <row r="253" spans="1:10" ht="19.5" thickBot="1" thickTop="1">
      <c r="A253" s="160" t="s">
        <v>108</v>
      </c>
      <c r="B253" s="160"/>
      <c r="C253" s="160"/>
      <c r="D253" s="161"/>
      <c r="E253" s="161"/>
      <c r="F253" s="161"/>
      <c r="G253" s="351" t="str">
        <f>'B.1 and B.2 Costs and Revenue'!B22</f>
        <v>Beneficiary 15</v>
      </c>
      <c r="H253" s="352"/>
      <c r="I253" s="352"/>
      <c r="J253" s="353"/>
    </row>
    <row r="254" ht="13.5" thickTop="1"/>
    <row r="256" spans="1:9" ht="12.75">
      <c r="A256" s="83"/>
      <c r="B256" s="82"/>
      <c r="C256" s="82"/>
      <c r="D256" s="82"/>
      <c r="E256" s="82"/>
      <c r="F256" s="82"/>
      <c r="I256" s="82"/>
    </row>
    <row r="257" spans="1:4" s="96" customFormat="1" ht="17.25" customHeight="1">
      <c r="A257" s="168" t="s">
        <v>94</v>
      </c>
      <c r="C257" s="169"/>
      <c r="D257" s="169"/>
    </row>
    <row r="259" spans="1:10" ht="51">
      <c r="A259" s="84" t="s">
        <v>34</v>
      </c>
      <c r="B259" s="100" t="s">
        <v>35</v>
      </c>
      <c r="C259" s="100" t="s">
        <v>36</v>
      </c>
      <c r="D259" s="100" t="s">
        <v>37</v>
      </c>
      <c r="E259" s="100" t="s">
        <v>38</v>
      </c>
      <c r="F259" s="100" t="s">
        <v>198</v>
      </c>
      <c r="G259" s="100" t="s">
        <v>39</v>
      </c>
      <c r="H259" s="100" t="s">
        <v>26</v>
      </c>
      <c r="I259" s="100" t="s">
        <v>196</v>
      </c>
      <c r="J259" s="100" t="s">
        <v>197</v>
      </c>
    </row>
    <row r="260" spans="1:10" ht="12.75">
      <c r="A260" s="85"/>
      <c r="B260" s="89"/>
      <c r="C260" s="263"/>
      <c r="D260" s="89"/>
      <c r="E260" s="89"/>
      <c r="F260" s="266"/>
      <c r="G260" s="262">
        <f>IF(E260=0,0,C260/E260*D260*F260)</f>
        <v>0</v>
      </c>
      <c r="H260" s="90"/>
      <c r="I260" s="90"/>
      <c r="J260" s="262">
        <f>IF(I260=0,0,G260/I260)</f>
        <v>0</v>
      </c>
    </row>
    <row r="261" spans="1:10" ht="12.75">
      <c r="A261" s="88"/>
      <c r="B261" s="89"/>
      <c r="C261" s="263"/>
      <c r="D261" s="89"/>
      <c r="E261" s="89"/>
      <c r="F261" s="266"/>
      <c r="G261" s="262">
        <f>IF(E261=0,0,C261/E261*D261*F261)</f>
        <v>0</v>
      </c>
      <c r="H261" s="90"/>
      <c r="I261" s="90"/>
      <c r="J261" s="87">
        <f>IF(I261=0,0,G261/I261)</f>
        <v>0</v>
      </c>
    </row>
    <row r="262" spans="1:10" ht="12.75">
      <c r="A262" s="88"/>
      <c r="B262" s="89"/>
      <c r="C262" s="263"/>
      <c r="D262" s="89"/>
      <c r="E262" s="89"/>
      <c r="F262" s="266"/>
      <c r="G262" s="262">
        <f>IF(E262=0,0,C262/E262*D262*F262)</f>
        <v>0</v>
      </c>
      <c r="H262" s="90"/>
      <c r="I262" s="90"/>
      <c r="J262" s="87">
        <f>IF(I262=0,0,G262/I262)</f>
        <v>0</v>
      </c>
    </row>
    <row r="263" spans="1:10" ht="12.75">
      <c r="A263" s="88"/>
      <c r="B263" s="89"/>
      <c r="C263" s="263"/>
      <c r="D263" s="89"/>
      <c r="E263" s="89"/>
      <c r="F263" s="266"/>
      <c r="G263" s="262">
        <f>IF(E263=0,0,C263/E263*D263*F263)</f>
        <v>0</v>
      </c>
      <c r="H263" s="90"/>
      <c r="I263" s="90"/>
      <c r="J263" s="87">
        <f>IF(I263=0,0,G263/I263)</f>
        <v>0</v>
      </c>
    </row>
    <row r="264" spans="1:10" ht="12.75">
      <c r="A264" s="91"/>
      <c r="B264" s="92"/>
      <c r="C264" s="264"/>
      <c r="D264" s="92"/>
      <c r="E264" s="92"/>
      <c r="F264" s="266"/>
      <c r="G264" s="262">
        <f>IF(E264=0,0,C264/E264*D264*F264)</f>
        <v>0</v>
      </c>
      <c r="H264" s="93"/>
      <c r="I264" s="93"/>
      <c r="J264" s="87">
        <f>IF(I264=0,0,G264/I264)</f>
        <v>0</v>
      </c>
    </row>
    <row r="265" ht="13.5" thickBot="1">
      <c r="J265" s="258"/>
    </row>
    <row r="266" spans="8:10" ht="13.5" thickBot="1">
      <c r="H266" s="94" t="s">
        <v>134</v>
      </c>
      <c r="J266" s="265">
        <f>SUM(J260:J265)</f>
        <v>0</v>
      </c>
    </row>
    <row r="267" spans="7:9" ht="12.75">
      <c r="G267" s="94"/>
      <c r="H267" s="96"/>
      <c r="I267" s="96"/>
    </row>
    <row r="270" ht="13.5" thickBot="1"/>
    <row r="271" spans="1:10" ht="19.5" thickBot="1" thickTop="1">
      <c r="A271" s="160" t="s">
        <v>109</v>
      </c>
      <c r="B271" s="160"/>
      <c r="C271" s="160"/>
      <c r="D271" s="161"/>
      <c r="E271" s="161"/>
      <c r="F271" s="161"/>
      <c r="G271" s="351" t="str">
        <f>'B.1 and B.2 Costs and Revenue'!B23</f>
        <v>Beneficiary 16</v>
      </c>
      <c r="H271" s="352"/>
      <c r="I271" s="352"/>
      <c r="J271" s="353"/>
    </row>
    <row r="272" ht="13.5" thickTop="1"/>
    <row r="274" spans="1:9" ht="12.75">
      <c r="A274" s="83"/>
      <c r="B274" s="82"/>
      <c r="C274" s="82"/>
      <c r="D274" s="82"/>
      <c r="E274" s="82"/>
      <c r="F274" s="82"/>
      <c r="I274" s="82"/>
    </row>
    <row r="275" spans="1:4" s="96" customFormat="1" ht="17.25" customHeight="1">
      <c r="A275" s="168" t="s">
        <v>94</v>
      </c>
      <c r="C275" s="169"/>
      <c r="D275" s="169"/>
    </row>
    <row r="277" spans="1:10" ht="51">
      <c r="A277" s="84" t="s">
        <v>34</v>
      </c>
      <c r="B277" s="100" t="s">
        <v>35</v>
      </c>
      <c r="C277" s="100" t="s">
        <v>36</v>
      </c>
      <c r="D277" s="100" t="s">
        <v>37</v>
      </c>
      <c r="E277" s="100" t="s">
        <v>38</v>
      </c>
      <c r="F277" s="100" t="s">
        <v>198</v>
      </c>
      <c r="G277" s="100" t="s">
        <v>39</v>
      </c>
      <c r="H277" s="100" t="s">
        <v>26</v>
      </c>
      <c r="I277" s="100" t="s">
        <v>196</v>
      </c>
      <c r="J277" s="100" t="s">
        <v>197</v>
      </c>
    </row>
    <row r="278" spans="1:10" ht="12.75">
      <c r="A278" s="85"/>
      <c r="B278" s="89"/>
      <c r="C278" s="263"/>
      <c r="D278" s="89"/>
      <c r="E278" s="89"/>
      <c r="F278" s="266"/>
      <c r="G278" s="262">
        <f>IF(E278=0,0,C278/E278*D278*F278)</f>
        <v>0</v>
      </c>
      <c r="H278" s="90"/>
      <c r="I278" s="90"/>
      <c r="J278" s="262">
        <f>IF(I278=0,0,G278/I278)</f>
        <v>0</v>
      </c>
    </row>
    <row r="279" spans="1:10" ht="12.75">
      <c r="A279" s="88"/>
      <c r="B279" s="89"/>
      <c r="C279" s="263"/>
      <c r="D279" s="89"/>
      <c r="E279" s="89"/>
      <c r="F279" s="266"/>
      <c r="G279" s="262">
        <f>IF(E279=0,0,C279/E279*D279*F279)</f>
        <v>0</v>
      </c>
      <c r="H279" s="90"/>
      <c r="I279" s="90"/>
      <c r="J279" s="87">
        <f>IF(I279=0,0,G279/I279)</f>
        <v>0</v>
      </c>
    </row>
    <row r="280" spans="1:10" ht="12.75">
      <c r="A280" s="88"/>
      <c r="B280" s="89"/>
      <c r="C280" s="263"/>
      <c r="D280" s="89"/>
      <c r="E280" s="89"/>
      <c r="F280" s="266"/>
      <c r="G280" s="262">
        <f>IF(E280=0,0,C280/E280*D280*F280)</f>
        <v>0</v>
      </c>
      <c r="H280" s="90"/>
      <c r="I280" s="90"/>
      <c r="J280" s="87">
        <f>IF(I280=0,0,G280/I280)</f>
        <v>0</v>
      </c>
    </row>
    <row r="281" spans="1:10" ht="12.75">
      <c r="A281" s="88"/>
      <c r="B281" s="89"/>
      <c r="C281" s="263"/>
      <c r="D281" s="89"/>
      <c r="E281" s="89"/>
      <c r="F281" s="266"/>
      <c r="G281" s="262">
        <f>IF(E281=0,0,C281/E281*D281*F281)</f>
        <v>0</v>
      </c>
      <c r="H281" s="90"/>
      <c r="I281" s="90"/>
      <c r="J281" s="87">
        <f>IF(I281=0,0,G281/I281)</f>
        <v>0</v>
      </c>
    </row>
    <row r="282" spans="1:10" ht="12.75">
      <c r="A282" s="91"/>
      <c r="B282" s="92"/>
      <c r="C282" s="264"/>
      <c r="D282" s="92"/>
      <c r="E282" s="92"/>
      <c r="F282" s="266"/>
      <c r="G282" s="262">
        <f>IF(E282=0,0,C282/E282*D282*F282)</f>
        <v>0</v>
      </c>
      <c r="H282" s="93"/>
      <c r="I282" s="93"/>
      <c r="J282" s="87">
        <f>IF(I282=0,0,G282/I282)</f>
        <v>0</v>
      </c>
    </row>
    <row r="283" ht="13.5" thickBot="1">
      <c r="J283" s="258"/>
    </row>
    <row r="284" spans="8:10" ht="13.5" thickBot="1">
      <c r="H284" s="94" t="s">
        <v>134</v>
      </c>
      <c r="J284" s="265">
        <f>SUM(J278:J283)</f>
        <v>0</v>
      </c>
    </row>
    <row r="285" spans="7:9" ht="12.75">
      <c r="G285" s="94"/>
      <c r="H285" s="96"/>
      <c r="I285" s="96"/>
    </row>
    <row r="288" ht="13.5" thickBot="1"/>
    <row r="289" spans="1:10" ht="19.5" thickBot="1" thickTop="1">
      <c r="A289" s="160" t="s">
        <v>110</v>
      </c>
      <c r="B289" s="160"/>
      <c r="C289" s="160"/>
      <c r="D289" s="161"/>
      <c r="E289" s="161"/>
      <c r="F289" s="161"/>
      <c r="G289" s="351" t="str">
        <f>'B.1 and B.2 Costs and Revenue'!B24</f>
        <v>Beneficiary 17</v>
      </c>
      <c r="H289" s="352"/>
      <c r="I289" s="352"/>
      <c r="J289" s="353"/>
    </row>
    <row r="290" ht="13.5" thickTop="1"/>
    <row r="292" spans="1:9" ht="12.75">
      <c r="A292" s="83"/>
      <c r="B292" s="82"/>
      <c r="C292" s="82"/>
      <c r="D292" s="82"/>
      <c r="E292" s="82"/>
      <c r="F292" s="82"/>
      <c r="I292" s="82"/>
    </row>
    <row r="293" spans="1:4" s="96" customFormat="1" ht="17.25" customHeight="1">
      <c r="A293" s="168" t="s">
        <v>94</v>
      </c>
      <c r="C293" s="169"/>
      <c r="D293" s="169"/>
    </row>
    <row r="295" spans="1:10" ht="51">
      <c r="A295" s="84" t="s">
        <v>34</v>
      </c>
      <c r="B295" s="100" t="s">
        <v>35</v>
      </c>
      <c r="C295" s="100" t="s">
        <v>36</v>
      </c>
      <c r="D295" s="100" t="s">
        <v>37</v>
      </c>
      <c r="E295" s="100" t="s">
        <v>38</v>
      </c>
      <c r="F295" s="100" t="s">
        <v>198</v>
      </c>
      <c r="G295" s="100" t="s">
        <v>39</v>
      </c>
      <c r="H295" s="100" t="s">
        <v>26</v>
      </c>
      <c r="I295" s="100" t="s">
        <v>196</v>
      </c>
      <c r="J295" s="100" t="s">
        <v>197</v>
      </c>
    </row>
    <row r="296" spans="1:10" ht="12.75">
      <c r="A296" s="85"/>
      <c r="B296" s="89"/>
      <c r="C296" s="263"/>
      <c r="D296" s="89"/>
      <c r="E296" s="89"/>
      <c r="F296" s="266"/>
      <c r="G296" s="262">
        <f>IF(E296=0,0,C296/E296*D296*F296)</f>
        <v>0</v>
      </c>
      <c r="H296" s="90"/>
      <c r="I296" s="90"/>
      <c r="J296" s="262">
        <f>IF(I296=0,0,G296/I296)</f>
        <v>0</v>
      </c>
    </row>
    <row r="297" spans="1:10" ht="12.75">
      <c r="A297" s="88"/>
      <c r="B297" s="89"/>
      <c r="C297" s="263"/>
      <c r="D297" s="89"/>
      <c r="E297" s="89"/>
      <c r="F297" s="266"/>
      <c r="G297" s="262">
        <f>IF(E297=0,0,C297/E297*D297*F297)</f>
        <v>0</v>
      </c>
      <c r="H297" s="90"/>
      <c r="I297" s="90"/>
      <c r="J297" s="87">
        <f>IF(I297=0,0,G297/I297)</f>
        <v>0</v>
      </c>
    </row>
    <row r="298" spans="1:10" ht="12.75">
      <c r="A298" s="88"/>
      <c r="B298" s="89"/>
      <c r="C298" s="263"/>
      <c r="D298" s="89"/>
      <c r="E298" s="89"/>
      <c r="F298" s="266"/>
      <c r="G298" s="262">
        <f>IF(E298=0,0,C298/E298*D298*F298)</f>
        <v>0</v>
      </c>
      <c r="H298" s="90"/>
      <c r="I298" s="90"/>
      <c r="J298" s="87">
        <f>IF(I298=0,0,G298/I298)</f>
        <v>0</v>
      </c>
    </row>
    <row r="299" spans="1:10" ht="12.75">
      <c r="A299" s="88"/>
      <c r="B299" s="89"/>
      <c r="C299" s="263"/>
      <c r="D299" s="89"/>
      <c r="E299" s="89"/>
      <c r="F299" s="266"/>
      <c r="G299" s="262">
        <f>IF(E299=0,0,C299/E299*D299*F299)</f>
        <v>0</v>
      </c>
      <c r="H299" s="90"/>
      <c r="I299" s="90"/>
      <c r="J299" s="87">
        <f>IF(I299=0,0,G299/I299)</f>
        <v>0</v>
      </c>
    </row>
    <row r="300" spans="1:10" ht="12.75">
      <c r="A300" s="91"/>
      <c r="B300" s="92"/>
      <c r="C300" s="264"/>
      <c r="D300" s="92"/>
      <c r="E300" s="92"/>
      <c r="F300" s="266"/>
      <c r="G300" s="262">
        <f>IF(E300=0,0,C300/E300*D300*F300)</f>
        <v>0</v>
      </c>
      <c r="H300" s="93"/>
      <c r="I300" s="93"/>
      <c r="J300" s="87">
        <f>IF(I300=0,0,G300/I300)</f>
        <v>0</v>
      </c>
    </row>
    <row r="301" ht="13.5" thickBot="1">
      <c r="J301" s="258"/>
    </row>
    <row r="302" spans="8:10" ht="13.5" thickBot="1">
      <c r="H302" s="94" t="s">
        <v>134</v>
      </c>
      <c r="J302" s="265">
        <f>SUM(J296:J301)</f>
        <v>0</v>
      </c>
    </row>
    <row r="303" spans="7:9" ht="12.75">
      <c r="G303" s="94"/>
      <c r="H303" s="96"/>
      <c r="I303" s="96"/>
    </row>
    <row r="306" ht="13.5" thickBot="1"/>
    <row r="307" spans="1:10" ht="19.5" thickBot="1" thickTop="1">
      <c r="A307" s="160" t="s">
        <v>111</v>
      </c>
      <c r="B307" s="160"/>
      <c r="C307" s="160"/>
      <c r="D307" s="161"/>
      <c r="E307" s="161"/>
      <c r="F307" s="161"/>
      <c r="G307" s="351" t="str">
        <f>'B.1 and B.2 Costs and Revenue'!B25</f>
        <v>Beneficiary 18</v>
      </c>
      <c r="H307" s="352"/>
      <c r="I307" s="352"/>
      <c r="J307" s="353"/>
    </row>
    <row r="308" ht="13.5" thickTop="1"/>
    <row r="310" spans="1:9" ht="12.75">
      <c r="A310" s="83"/>
      <c r="B310" s="82"/>
      <c r="C310" s="82"/>
      <c r="D310" s="82"/>
      <c r="E310" s="82"/>
      <c r="F310" s="82"/>
      <c r="I310" s="82"/>
    </row>
    <row r="311" spans="1:4" s="96" customFormat="1" ht="17.25" customHeight="1">
      <c r="A311" s="168" t="s">
        <v>94</v>
      </c>
      <c r="C311" s="169"/>
      <c r="D311" s="169"/>
    </row>
    <row r="313" spans="1:10" ht="51">
      <c r="A313" s="84" t="s">
        <v>34</v>
      </c>
      <c r="B313" s="100" t="s">
        <v>35</v>
      </c>
      <c r="C313" s="100" t="s">
        <v>36</v>
      </c>
      <c r="D313" s="100" t="s">
        <v>37</v>
      </c>
      <c r="E313" s="100" t="s">
        <v>38</v>
      </c>
      <c r="F313" s="100" t="s">
        <v>198</v>
      </c>
      <c r="G313" s="100" t="s">
        <v>39</v>
      </c>
      <c r="H313" s="100" t="s">
        <v>26</v>
      </c>
      <c r="I313" s="100" t="s">
        <v>196</v>
      </c>
      <c r="J313" s="100" t="s">
        <v>197</v>
      </c>
    </row>
    <row r="314" spans="1:10" ht="12.75">
      <c r="A314" s="85"/>
      <c r="B314" s="89"/>
      <c r="C314" s="263"/>
      <c r="D314" s="89"/>
      <c r="E314" s="89"/>
      <c r="F314" s="266"/>
      <c r="G314" s="262">
        <f>IF(E314=0,0,C314/E314*D314*F314)</f>
        <v>0</v>
      </c>
      <c r="H314" s="90"/>
      <c r="I314" s="90"/>
      <c r="J314" s="262">
        <f>IF(I314=0,0,G314/I314)</f>
        <v>0</v>
      </c>
    </row>
    <row r="315" spans="1:10" ht="12.75">
      <c r="A315" s="88"/>
      <c r="B315" s="89"/>
      <c r="C315" s="263"/>
      <c r="D315" s="89"/>
      <c r="E315" s="89"/>
      <c r="F315" s="266"/>
      <c r="G315" s="262">
        <f>IF(E315=0,0,C315/E315*D315*F315)</f>
        <v>0</v>
      </c>
      <c r="H315" s="90"/>
      <c r="I315" s="90"/>
      <c r="J315" s="87">
        <f>IF(I315=0,0,G315/I315)</f>
        <v>0</v>
      </c>
    </row>
    <row r="316" spans="1:10" ht="12.75">
      <c r="A316" s="88"/>
      <c r="B316" s="89"/>
      <c r="C316" s="263"/>
      <c r="D316" s="89"/>
      <c r="E316" s="89"/>
      <c r="F316" s="266"/>
      <c r="G316" s="262">
        <f>IF(E316=0,0,C316/E316*D316*F316)</f>
        <v>0</v>
      </c>
      <c r="H316" s="90"/>
      <c r="I316" s="90"/>
      <c r="J316" s="87">
        <f>IF(I316=0,0,G316/I316)</f>
        <v>0</v>
      </c>
    </row>
    <row r="317" spans="1:10" ht="12.75">
      <c r="A317" s="88"/>
      <c r="B317" s="89"/>
      <c r="C317" s="263"/>
      <c r="D317" s="89"/>
      <c r="E317" s="89"/>
      <c r="F317" s="266"/>
      <c r="G317" s="262">
        <f>IF(E317=0,0,C317/E317*D317*F317)</f>
        <v>0</v>
      </c>
      <c r="H317" s="90"/>
      <c r="I317" s="90"/>
      <c r="J317" s="87">
        <f>IF(I317=0,0,G317/I317)</f>
        <v>0</v>
      </c>
    </row>
    <row r="318" spans="1:10" ht="12.75">
      <c r="A318" s="91"/>
      <c r="B318" s="92"/>
      <c r="C318" s="264"/>
      <c r="D318" s="92"/>
      <c r="E318" s="92"/>
      <c r="F318" s="266"/>
      <c r="G318" s="262">
        <f>IF(E318=0,0,C318/E318*D318*F318)</f>
        <v>0</v>
      </c>
      <c r="H318" s="93"/>
      <c r="I318" s="93"/>
      <c r="J318" s="87">
        <f>IF(I318=0,0,G318/I318)</f>
        <v>0</v>
      </c>
    </row>
    <row r="319" ht="13.5" thickBot="1">
      <c r="J319" s="258"/>
    </row>
    <row r="320" spans="8:10" ht="13.5" thickBot="1">
      <c r="H320" s="94" t="s">
        <v>134</v>
      </c>
      <c r="J320" s="265">
        <f>SUM(J314:J319)</f>
        <v>0</v>
      </c>
    </row>
    <row r="321" spans="7:9" ht="12.75">
      <c r="G321" s="94"/>
      <c r="H321" s="96"/>
      <c r="I321" s="96"/>
    </row>
    <row r="324" ht="13.5" thickBot="1"/>
    <row r="325" spans="1:10" ht="19.5" thickBot="1" thickTop="1">
      <c r="A325" s="160" t="s">
        <v>112</v>
      </c>
      <c r="B325" s="160"/>
      <c r="C325" s="160"/>
      <c r="D325" s="161"/>
      <c r="E325" s="161"/>
      <c r="F325" s="161"/>
      <c r="G325" s="351" t="str">
        <f>'B.1 and B.2 Costs and Revenue'!B26</f>
        <v>Beneficiary 19</v>
      </c>
      <c r="H325" s="352"/>
      <c r="I325" s="352"/>
      <c r="J325" s="353"/>
    </row>
    <row r="326" ht="13.5" thickTop="1"/>
    <row r="328" spans="1:9" ht="12.75">
      <c r="A328" s="83"/>
      <c r="B328" s="82"/>
      <c r="C328" s="82"/>
      <c r="D328" s="82"/>
      <c r="E328" s="82"/>
      <c r="F328" s="82"/>
      <c r="I328" s="82"/>
    </row>
    <row r="329" spans="1:4" s="96" customFormat="1" ht="17.25" customHeight="1">
      <c r="A329" s="168" t="s">
        <v>94</v>
      </c>
      <c r="C329" s="169"/>
      <c r="D329" s="169"/>
    </row>
    <row r="331" spans="1:10" ht="51">
      <c r="A331" s="84" t="s">
        <v>34</v>
      </c>
      <c r="B331" s="100" t="s">
        <v>35</v>
      </c>
      <c r="C331" s="100" t="s">
        <v>36</v>
      </c>
      <c r="D331" s="100" t="s">
        <v>37</v>
      </c>
      <c r="E331" s="100" t="s">
        <v>38</v>
      </c>
      <c r="F331" s="100" t="s">
        <v>198</v>
      </c>
      <c r="G331" s="100" t="s">
        <v>39</v>
      </c>
      <c r="H331" s="100" t="s">
        <v>26</v>
      </c>
      <c r="I331" s="100" t="s">
        <v>196</v>
      </c>
      <c r="J331" s="100" t="s">
        <v>197</v>
      </c>
    </row>
    <row r="332" spans="1:10" ht="12.75">
      <c r="A332" s="85"/>
      <c r="B332" s="89"/>
      <c r="C332" s="263"/>
      <c r="D332" s="89"/>
      <c r="E332" s="89"/>
      <c r="F332" s="266"/>
      <c r="G332" s="262">
        <f>IF(E332=0,0,C332/E332*D332*F332)</f>
        <v>0</v>
      </c>
      <c r="H332" s="90"/>
      <c r="I332" s="90"/>
      <c r="J332" s="262">
        <f>IF(I332=0,0,G332/I332)</f>
        <v>0</v>
      </c>
    </row>
    <row r="333" spans="1:10" ht="12.75">
      <c r="A333" s="88"/>
      <c r="B333" s="89"/>
      <c r="C333" s="263"/>
      <c r="D333" s="89"/>
      <c r="E333" s="89"/>
      <c r="F333" s="266"/>
      <c r="G333" s="262">
        <f>IF(E333=0,0,C333/E333*D333*F333)</f>
        <v>0</v>
      </c>
      <c r="H333" s="90"/>
      <c r="I333" s="90"/>
      <c r="J333" s="87">
        <f>IF(I333=0,0,G333/I333)</f>
        <v>0</v>
      </c>
    </row>
    <row r="334" spans="1:10" ht="12.75">
      <c r="A334" s="88"/>
      <c r="B334" s="89"/>
      <c r="C334" s="263"/>
      <c r="D334" s="89"/>
      <c r="E334" s="89"/>
      <c r="F334" s="266"/>
      <c r="G334" s="262">
        <f>IF(E334=0,0,C334/E334*D334*F334)</f>
        <v>0</v>
      </c>
      <c r="H334" s="90"/>
      <c r="I334" s="90"/>
      <c r="J334" s="87">
        <f>IF(I334=0,0,G334/I334)</f>
        <v>0</v>
      </c>
    </row>
    <row r="335" spans="1:10" ht="12.75">
      <c r="A335" s="88"/>
      <c r="B335" s="89"/>
      <c r="C335" s="263"/>
      <c r="D335" s="89"/>
      <c r="E335" s="89"/>
      <c r="F335" s="266"/>
      <c r="G335" s="262">
        <f>IF(E335=0,0,C335/E335*D335*F335)</f>
        <v>0</v>
      </c>
      <c r="H335" s="90"/>
      <c r="I335" s="90"/>
      <c r="J335" s="87">
        <f>IF(I335=0,0,G335/I335)</f>
        <v>0</v>
      </c>
    </row>
    <row r="336" spans="1:10" ht="12.75">
      <c r="A336" s="91"/>
      <c r="B336" s="92"/>
      <c r="C336" s="264"/>
      <c r="D336" s="92"/>
      <c r="E336" s="92"/>
      <c r="F336" s="266"/>
      <c r="G336" s="262">
        <f>IF(E336=0,0,C336/E336*D336*F336)</f>
        <v>0</v>
      </c>
      <c r="H336" s="93"/>
      <c r="I336" s="93"/>
      <c r="J336" s="87">
        <f>IF(I336=0,0,G336/I336)</f>
        <v>0</v>
      </c>
    </row>
    <row r="337" ht="13.5" thickBot="1">
      <c r="J337" s="258"/>
    </row>
    <row r="338" spans="8:10" ht="13.5" thickBot="1">
      <c r="H338" s="94" t="s">
        <v>134</v>
      </c>
      <c r="J338" s="265">
        <f>SUM(J332:J337)</f>
        <v>0</v>
      </c>
    </row>
    <row r="339" spans="7:9" ht="12.75">
      <c r="G339" s="94"/>
      <c r="H339" s="96"/>
      <c r="I339" s="96"/>
    </row>
    <row r="342" ht="13.5" thickBot="1"/>
    <row r="343" spans="1:10" ht="19.5" thickBot="1" thickTop="1">
      <c r="A343" s="160" t="s">
        <v>113</v>
      </c>
      <c r="B343" s="160"/>
      <c r="C343" s="160"/>
      <c r="D343" s="161"/>
      <c r="E343" s="161"/>
      <c r="F343" s="161"/>
      <c r="G343" s="351" t="str">
        <f>'B.1 and B.2 Costs and Revenue'!B27</f>
        <v>Beneficiary 20</v>
      </c>
      <c r="H343" s="352"/>
      <c r="I343" s="352"/>
      <c r="J343" s="353"/>
    </row>
    <row r="344" ht="13.5" thickTop="1"/>
    <row r="346" spans="1:9" ht="12.75">
      <c r="A346" s="83"/>
      <c r="B346" s="82"/>
      <c r="C346" s="82"/>
      <c r="D346" s="82"/>
      <c r="E346" s="82"/>
      <c r="F346" s="82"/>
      <c r="I346" s="82"/>
    </row>
    <row r="347" spans="1:4" s="96" customFormat="1" ht="17.25" customHeight="1">
      <c r="A347" s="168" t="s">
        <v>94</v>
      </c>
      <c r="C347" s="169"/>
      <c r="D347" s="169"/>
    </row>
    <row r="349" spans="1:10" ht="38.25">
      <c r="A349" s="84" t="s">
        <v>34</v>
      </c>
      <c r="B349" s="100" t="s">
        <v>35</v>
      </c>
      <c r="C349" s="100" t="s">
        <v>36</v>
      </c>
      <c r="D349" s="100" t="s">
        <v>37</v>
      </c>
      <c r="E349" s="100" t="s">
        <v>38</v>
      </c>
      <c r="F349" s="100" t="s">
        <v>198</v>
      </c>
      <c r="G349" s="100" t="s">
        <v>39</v>
      </c>
      <c r="H349" s="100" t="s">
        <v>26</v>
      </c>
      <c r="I349" s="100" t="s">
        <v>196</v>
      </c>
      <c r="J349" s="100" t="s">
        <v>197</v>
      </c>
    </row>
    <row r="350" spans="1:10" ht="12.75">
      <c r="A350" s="85"/>
      <c r="B350" s="89"/>
      <c r="C350" s="263"/>
      <c r="D350" s="89"/>
      <c r="E350" s="89"/>
      <c r="F350" s="266"/>
      <c r="G350" s="262">
        <f>IF(E350=0,0,C350/E350*D350*F350)</f>
        <v>0</v>
      </c>
      <c r="H350" s="90"/>
      <c r="I350" s="90"/>
      <c r="J350" s="262">
        <f>IF(I350=0,0,G350/I350)</f>
        <v>0</v>
      </c>
    </row>
    <row r="351" spans="1:10" ht="12.75">
      <c r="A351" s="88"/>
      <c r="B351" s="89"/>
      <c r="C351" s="263"/>
      <c r="D351" s="89"/>
      <c r="E351" s="89"/>
      <c r="F351" s="266"/>
      <c r="G351" s="262">
        <f>IF(E351=0,0,C351/E351*D351*F351)</f>
        <v>0</v>
      </c>
      <c r="H351" s="90"/>
      <c r="I351" s="90"/>
      <c r="J351" s="87">
        <f>IF(I351=0,0,G351/I351)</f>
        <v>0</v>
      </c>
    </row>
    <row r="352" spans="1:10" ht="12.75">
      <c r="A352" s="88"/>
      <c r="B352" s="89"/>
      <c r="C352" s="263"/>
      <c r="D352" s="89"/>
      <c r="E352" s="89"/>
      <c r="F352" s="266"/>
      <c r="G352" s="262">
        <f>IF(E352=0,0,C352/E352*D352*F352)</f>
        <v>0</v>
      </c>
      <c r="H352" s="90"/>
      <c r="I352" s="90"/>
      <c r="J352" s="87">
        <f>IF(I352=0,0,G352/I352)</f>
        <v>0</v>
      </c>
    </row>
    <row r="353" spans="1:10" ht="12.75">
      <c r="A353" s="88"/>
      <c r="B353" s="89"/>
      <c r="C353" s="263"/>
      <c r="D353" s="89"/>
      <c r="E353" s="89"/>
      <c r="F353" s="266"/>
      <c r="G353" s="262">
        <f>IF(E353=0,0,C353/E353*D353*F353)</f>
        <v>0</v>
      </c>
      <c r="H353" s="90"/>
      <c r="I353" s="90"/>
      <c r="J353" s="87">
        <f>IF(I353=0,0,G353/I353)</f>
        <v>0</v>
      </c>
    </row>
    <row r="354" spans="1:10" ht="12.75">
      <c r="A354" s="91"/>
      <c r="B354" s="92"/>
      <c r="C354" s="264"/>
      <c r="D354" s="92"/>
      <c r="E354" s="92"/>
      <c r="F354" s="266"/>
      <c r="G354" s="262">
        <f>IF(E354=0,0,C354/E354*D354*F354)</f>
        <v>0</v>
      </c>
      <c r="H354" s="93"/>
      <c r="I354" s="93"/>
      <c r="J354" s="87">
        <f>IF(I354=0,0,G354/I354)</f>
        <v>0</v>
      </c>
    </row>
    <row r="355" ht="13.5" thickBot="1">
      <c r="J355" s="258"/>
    </row>
    <row r="356" spans="8:10" ht="13.5" thickBot="1">
      <c r="H356" s="94" t="s">
        <v>134</v>
      </c>
      <c r="J356" s="265">
        <f>SUM(J350:J355)</f>
        <v>0</v>
      </c>
    </row>
    <row r="357" spans="7:9" ht="12.75">
      <c r="G357" s="94"/>
      <c r="H357" s="96"/>
      <c r="I357" s="96"/>
    </row>
    <row r="360" ht="12.75">
      <c r="J360" s="258">
        <f>J356+J338+J320+J302+J284+J266+J248+J230+J212+J194+J176+J158+J140+J124+J106+J88+J70+J52+J34+J14</f>
        <v>1865.1667074264287</v>
      </c>
    </row>
  </sheetData>
  <sheetProtection/>
  <mergeCells count="23">
    <mergeCell ref="G21:J21"/>
    <mergeCell ref="G1:J1"/>
    <mergeCell ref="G39:J39"/>
    <mergeCell ref="G57:J57"/>
    <mergeCell ref="B19:H19"/>
    <mergeCell ref="B16:H16"/>
    <mergeCell ref="B18:H18"/>
    <mergeCell ref="G75:J75"/>
    <mergeCell ref="G93:J93"/>
    <mergeCell ref="G111:J111"/>
    <mergeCell ref="G127:J127"/>
    <mergeCell ref="G145:J145"/>
    <mergeCell ref="G163:J163"/>
    <mergeCell ref="G289:J289"/>
    <mergeCell ref="G307:J307"/>
    <mergeCell ref="G325:J325"/>
    <mergeCell ref="G343:J343"/>
    <mergeCell ref="G181:J181"/>
    <mergeCell ref="G199:J199"/>
    <mergeCell ref="G217:J217"/>
    <mergeCell ref="G235:J235"/>
    <mergeCell ref="G253:J253"/>
    <mergeCell ref="G271:J271"/>
  </mergeCells>
  <printOptions/>
  <pageMargins left="0.7480314960629921" right="0.7480314960629921" top="0.984251968503937" bottom="0.984251968503937" header="0.5118110236220472" footer="0.5118110236220472"/>
  <pageSetup horizontalDpi="600" verticalDpi="600" orientation="landscape" paperSize="9" scale="92" r:id="rId3"/>
  <headerFooter alignWithMargins="0">
    <oddHeader>&amp;R&amp;"Arial,Gras"Form B.1.2.b Equipment 
</oddHeader>
    <oddFooter>&amp;R&amp;8Page &amp;P of &amp;N</oddFooter>
  </headerFooter>
  <rowBreaks count="19" manualBreakCount="19">
    <brk id="20" max="255" man="1"/>
    <brk id="38" max="255" man="1"/>
    <brk id="56" max="255" man="1"/>
    <brk id="74" max="255" man="1"/>
    <brk id="92" max="255" man="1"/>
    <brk id="110" max="255" man="1"/>
    <brk id="126" max="255" man="1"/>
    <brk id="144" max="255" man="1"/>
    <brk id="162" max="255" man="1"/>
    <brk id="180" max="255" man="1"/>
    <brk id="198" max="255" man="1"/>
    <brk id="216" max="255" man="1"/>
    <brk id="234" max="255" man="1"/>
    <brk id="252" max="255" man="1"/>
    <brk id="270" max="255" man="1"/>
    <brk id="288" max="255" man="1"/>
    <brk id="306" max="255" man="1"/>
    <brk id="324" max="255" man="1"/>
    <brk id="342" max="255" man="1"/>
  </rowBreaks>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I447"/>
  <sheetViews>
    <sheetView view="pageBreakPreview" zoomScaleSheetLayoutView="100" zoomScalePageLayoutView="0" workbookViewId="0" topLeftCell="A1">
      <selection activeCell="F31" sqref="F31"/>
    </sheetView>
  </sheetViews>
  <sheetFormatPr defaultColWidth="9.140625" defaultRowHeight="12.75"/>
  <cols>
    <col min="1" max="1" width="5.57421875" style="0" customWidth="1"/>
    <col min="2" max="2" width="27.28125" style="0" customWidth="1"/>
    <col min="3" max="3" width="19.421875" style="0" customWidth="1"/>
    <col min="4" max="4" width="14.28125" style="0" customWidth="1"/>
    <col min="5" max="5" width="12.8515625" style="0" customWidth="1"/>
    <col min="6" max="6" width="22.00390625" style="0" customWidth="1"/>
    <col min="7" max="7" width="15.8515625" style="0" customWidth="1"/>
    <col min="8" max="8" width="13.421875" style="0" customWidth="1"/>
    <col min="11" max="11" width="10.28125" style="0" customWidth="1"/>
  </cols>
  <sheetData>
    <row r="1" spans="1:9" ht="16.5" customHeight="1" thickBot="1" thickTop="1">
      <c r="A1" s="181" t="s">
        <v>211</v>
      </c>
      <c r="B1" s="160"/>
      <c r="C1" s="160"/>
      <c r="D1" s="161"/>
      <c r="E1" s="351" t="str">
        <f>'B.1 and B.2 Costs and Revenue'!B8</f>
        <v>Beneficiary 1 (Coordinator)</v>
      </c>
      <c r="F1" s="352"/>
      <c r="G1" s="352"/>
      <c r="H1" s="353"/>
      <c r="I1" s="166"/>
    </row>
    <row r="2" ht="9.75" customHeight="1" thickTop="1"/>
    <row r="3" ht="9.75" customHeight="1"/>
    <row r="4" spans="1:5" ht="16.5" customHeight="1">
      <c r="A4" s="83"/>
      <c r="B4" s="82"/>
      <c r="C4" s="82"/>
      <c r="D4" s="82"/>
      <c r="E4" s="82"/>
    </row>
    <row r="5" spans="1:5" ht="12.75" customHeight="1">
      <c r="A5" s="83"/>
      <c r="B5" s="82"/>
      <c r="C5" s="82"/>
      <c r="D5" s="82"/>
      <c r="E5" s="82"/>
    </row>
    <row r="6" spans="1:8" ht="17.25" customHeight="1">
      <c r="A6" s="168" t="s">
        <v>139</v>
      </c>
      <c r="B6" s="96"/>
      <c r="C6" s="169"/>
      <c r="D6" s="169"/>
      <c r="E6" s="96"/>
      <c r="F6" s="96"/>
      <c r="G6" s="96"/>
      <c r="H6" s="96"/>
    </row>
    <row r="9" spans="1:8" ht="32.25">
      <c r="A9" s="99" t="s">
        <v>34</v>
      </c>
      <c r="B9" s="100" t="s">
        <v>137</v>
      </c>
      <c r="C9" s="100" t="s">
        <v>0</v>
      </c>
      <c r="D9" s="100" t="s">
        <v>200</v>
      </c>
      <c r="E9" s="100" t="s">
        <v>43</v>
      </c>
      <c r="F9" s="100" t="s">
        <v>26</v>
      </c>
      <c r="G9" s="100" t="s">
        <v>196</v>
      </c>
      <c r="H9" s="100" t="s">
        <v>197</v>
      </c>
    </row>
    <row r="10" spans="1:8" ht="12.75">
      <c r="A10" s="85"/>
      <c r="B10" s="86" t="s">
        <v>44</v>
      </c>
      <c r="C10" s="87">
        <v>1000</v>
      </c>
      <c r="D10" s="86">
        <v>2.7</v>
      </c>
      <c r="E10" s="87">
        <f>C10*D10</f>
        <v>2700</v>
      </c>
      <c r="F10" s="86" t="s">
        <v>33</v>
      </c>
      <c r="G10" s="86">
        <v>0.6815</v>
      </c>
      <c r="H10" s="87">
        <f>IF(G10=0,0,E10/G10)</f>
        <v>3961.848862802641</v>
      </c>
    </row>
    <row r="11" spans="1:8" ht="12.75">
      <c r="A11" s="85"/>
      <c r="B11" s="86"/>
      <c r="C11" s="87"/>
      <c r="D11" s="86"/>
      <c r="E11" s="87">
        <f aca="true" t="shared" si="0" ref="E11:E19">C11*D11</f>
        <v>0</v>
      </c>
      <c r="F11" s="86"/>
      <c r="G11" s="86"/>
      <c r="H11" s="87">
        <f aca="true" t="shared" si="1" ref="H11:H19">IF(G11=0,0,E11/G11)</f>
        <v>0</v>
      </c>
    </row>
    <row r="12" spans="1:8" ht="12.75">
      <c r="A12" s="85"/>
      <c r="B12" s="86"/>
      <c r="C12" s="87"/>
      <c r="D12" s="86"/>
      <c r="E12" s="87">
        <f t="shared" si="0"/>
        <v>0</v>
      </c>
      <c r="F12" s="86"/>
      <c r="G12" s="86"/>
      <c r="H12" s="87">
        <f t="shared" si="1"/>
        <v>0</v>
      </c>
    </row>
    <row r="13" spans="1:8" ht="12.75">
      <c r="A13" s="85"/>
      <c r="B13" s="86"/>
      <c r="C13" s="87"/>
      <c r="D13" s="86"/>
      <c r="E13" s="87">
        <f t="shared" si="0"/>
        <v>0</v>
      </c>
      <c r="F13" s="86"/>
      <c r="G13" s="86"/>
      <c r="H13" s="87">
        <f t="shared" si="1"/>
        <v>0</v>
      </c>
    </row>
    <row r="14" spans="1:8" ht="12.75">
      <c r="A14" s="85"/>
      <c r="B14" s="86"/>
      <c r="C14" s="87"/>
      <c r="D14" s="86"/>
      <c r="E14" s="87">
        <f t="shared" si="0"/>
        <v>0</v>
      </c>
      <c r="F14" s="86"/>
      <c r="G14" s="86"/>
      <c r="H14" s="87">
        <f t="shared" si="1"/>
        <v>0</v>
      </c>
    </row>
    <row r="15" spans="1:8" ht="12.75">
      <c r="A15" s="85"/>
      <c r="B15" s="86"/>
      <c r="C15" s="87"/>
      <c r="D15" s="86"/>
      <c r="E15" s="87">
        <f t="shared" si="0"/>
        <v>0</v>
      </c>
      <c r="F15" s="86"/>
      <c r="G15" s="86"/>
      <c r="H15" s="87">
        <f t="shared" si="1"/>
        <v>0</v>
      </c>
    </row>
    <row r="16" spans="1:8" ht="12.75">
      <c r="A16" s="85"/>
      <c r="B16" s="86"/>
      <c r="C16" s="87"/>
      <c r="D16" s="86"/>
      <c r="E16" s="87">
        <f t="shared" si="0"/>
        <v>0</v>
      </c>
      <c r="F16" s="86"/>
      <c r="G16" s="86"/>
      <c r="H16" s="87">
        <f t="shared" si="1"/>
        <v>0</v>
      </c>
    </row>
    <row r="17" spans="1:8" ht="12.75">
      <c r="A17" s="85"/>
      <c r="B17" s="86"/>
      <c r="C17" s="87"/>
      <c r="D17" s="86"/>
      <c r="E17" s="87">
        <f t="shared" si="0"/>
        <v>0</v>
      </c>
      <c r="F17" s="86"/>
      <c r="G17" s="86"/>
      <c r="H17" s="87">
        <f t="shared" si="1"/>
        <v>0</v>
      </c>
    </row>
    <row r="18" spans="1:8" ht="12.75">
      <c r="A18" s="85"/>
      <c r="B18" s="86"/>
      <c r="C18" s="86"/>
      <c r="D18" s="86"/>
      <c r="E18" s="87">
        <f t="shared" si="0"/>
        <v>0</v>
      </c>
      <c r="F18" s="86"/>
      <c r="G18" s="86"/>
      <c r="H18" s="87">
        <f t="shared" si="1"/>
        <v>0</v>
      </c>
    </row>
    <row r="19" spans="1:8" ht="12.75">
      <c r="A19" s="99"/>
      <c r="B19" s="101"/>
      <c r="C19" s="86"/>
      <c r="D19" s="86"/>
      <c r="E19" s="87">
        <f t="shared" si="0"/>
        <v>0</v>
      </c>
      <c r="F19" s="101"/>
      <c r="G19" s="101"/>
      <c r="H19" s="87">
        <f t="shared" si="1"/>
        <v>0</v>
      </c>
    </row>
    <row r="20" ht="13.5" thickBot="1"/>
    <row r="21" spans="7:8" ht="16.5" customHeight="1" thickBot="1">
      <c r="G21" s="94" t="s">
        <v>134</v>
      </c>
      <c r="H21" s="95">
        <f>SUM(H10:H20)</f>
        <v>3961.848862802641</v>
      </c>
    </row>
    <row r="22" spans="6:8" ht="12.75">
      <c r="F22" s="94"/>
      <c r="G22" s="96"/>
      <c r="H22" s="96"/>
    </row>
    <row r="23" spans="2:8" ht="17.25" customHeight="1">
      <c r="B23" s="375" t="s">
        <v>195</v>
      </c>
      <c r="C23" s="376"/>
      <c r="D23" s="376"/>
      <c r="E23" s="376"/>
      <c r="F23" s="376"/>
      <c r="G23" s="376"/>
      <c r="H23" s="97"/>
    </row>
    <row r="25" spans="2:8" ht="24.75" customHeight="1">
      <c r="B25" s="373" t="s">
        <v>210</v>
      </c>
      <c r="C25" s="374"/>
      <c r="D25" s="374"/>
      <c r="E25" s="374"/>
      <c r="F25" s="374"/>
      <c r="G25" s="374"/>
      <c r="H25" s="3"/>
    </row>
    <row r="26" spans="2:8" ht="13.5" thickBot="1">
      <c r="B26" s="369"/>
      <c r="C26" s="370"/>
      <c r="D26" s="370"/>
      <c r="E26" s="370"/>
      <c r="F26" s="370"/>
      <c r="G26" s="370"/>
      <c r="H26" s="98"/>
    </row>
    <row r="27" spans="1:8" ht="19.5" thickBot="1" thickTop="1">
      <c r="A27" s="160" t="s">
        <v>95</v>
      </c>
      <c r="B27" s="160"/>
      <c r="C27" s="160"/>
      <c r="D27" s="161"/>
      <c r="E27" s="351" t="str">
        <f>'B.1 and B.2 Costs and Revenue'!B9</f>
        <v>Beneficiary 2</v>
      </c>
      <c r="F27" s="352"/>
      <c r="G27" s="352"/>
      <c r="H27" s="353"/>
    </row>
    <row r="28" ht="13.5" thickTop="1"/>
    <row r="30" spans="1:5" ht="12.75">
      <c r="A30" s="83"/>
      <c r="B30" s="82"/>
      <c r="C30" s="82"/>
      <c r="D30" s="82"/>
      <c r="E30" s="82"/>
    </row>
    <row r="31" spans="1:5" ht="12.75">
      <c r="A31" s="83"/>
      <c r="B31" s="82"/>
      <c r="C31" s="82"/>
      <c r="D31" s="82"/>
      <c r="E31" s="82"/>
    </row>
    <row r="32" spans="1:8" ht="17.25" customHeight="1">
      <c r="A32" s="168" t="s">
        <v>139</v>
      </c>
      <c r="B32" s="96"/>
      <c r="C32" s="169"/>
      <c r="D32" s="169"/>
      <c r="E32" s="96"/>
      <c r="F32" s="96"/>
      <c r="G32" s="96"/>
      <c r="H32" s="96"/>
    </row>
    <row r="35" spans="1:8" ht="32.25">
      <c r="A35" s="99" t="s">
        <v>34</v>
      </c>
      <c r="B35" s="100" t="s">
        <v>137</v>
      </c>
      <c r="C35" s="100" t="s">
        <v>0</v>
      </c>
      <c r="D35" s="100" t="s">
        <v>200</v>
      </c>
      <c r="E35" s="100" t="s">
        <v>43</v>
      </c>
      <c r="F35" s="100" t="s">
        <v>26</v>
      </c>
      <c r="G35" s="100" t="s">
        <v>196</v>
      </c>
      <c r="H35" s="100" t="s">
        <v>197</v>
      </c>
    </row>
    <row r="36" spans="1:8" ht="12.75">
      <c r="A36" s="85"/>
      <c r="B36" s="86"/>
      <c r="C36" s="87"/>
      <c r="D36" s="86"/>
      <c r="E36" s="87">
        <f>C36*D36</f>
        <v>0</v>
      </c>
      <c r="F36" s="86"/>
      <c r="G36" s="86"/>
      <c r="H36" s="87">
        <f>IF(G36=0,0,E36/G36)</f>
        <v>0</v>
      </c>
    </row>
    <row r="37" spans="1:8" ht="12.75">
      <c r="A37" s="85"/>
      <c r="B37" s="86"/>
      <c r="C37" s="87"/>
      <c r="D37" s="86"/>
      <c r="E37" s="87">
        <f aca="true" t="shared" si="2" ref="E37:E45">C37*D37</f>
        <v>0</v>
      </c>
      <c r="F37" s="86"/>
      <c r="G37" s="86"/>
      <c r="H37" s="87">
        <f aca="true" t="shared" si="3" ref="H37:H45">IF(G37=0,0,E37/G37)</f>
        <v>0</v>
      </c>
    </row>
    <row r="38" spans="1:8" ht="12.75">
      <c r="A38" s="85"/>
      <c r="B38" s="86"/>
      <c r="C38" s="87"/>
      <c r="D38" s="86"/>
      <c r="E38" s="87">
        <f t="shared" si="2"/>
        <v>0</v>
      </c>
      <c r="F38" s="86"/>
      <c r="G38" s="86"/>
      <c r="H38" s="87">
        <f t="shared" si="3"/>
        <v>0</v>
      </c>
    </row>
    <row r="39" spans="1:8" ht="12.75">
      <c r="A39" s="85"/>
      <c r="B39" s="86"/>
      <c r="C39" s="87"/>
      <c r="D39" s="86"/>
      <c r="E39" s="87">
        <f t="shared" si="2"/>
        <v>0</v>
      </c>
      <c r="F39" s="86"/>
      <c r="G39" s="86"/>
      <c r="H39" s="87">
        <f t="shared" si="3"/>
        <v>0</v>
      </c>
    </row>
    <row r="40" spans="1:8" ht="12.75">
      <c r="A40" s="85"/>
      <c r="B40" s="86"/>
      <c r="C40" s="87"/>
      <c r="D40" s="86"/>
      <c r="E40" s="87">
        <f t="shared" si="2"/>
        <v>0</v>
      </c>
      <c r="F40" s="86"/>
      <c r="G40" s="86"/>
      <c r="H40" s="87">
        <f t="shared" si="3"/>
        <v>0</v>
      </c>
    </row>
    <row r="41" spans="1:8" ht="12.75">
      <c r="A41" s="85"/>
      <c r="B41" s="86"/>
      <c r="C41" s="87"/>
      <c r="D41" s="86"/>
      <c r="E41" s="87">
        <f t="shared" si="2"/>
        <v>0</v>
      </c>
      <c r="F41" s="86"/>
      <c r="G41" s="86"/>
      <c r="H41" s="87">
        <f t="shared" si="3"/>
        <v>0</v>
      </c>
    </row>
    <row r="42" spans="1:8" ht="12.75">
      <c r="A42" s="85"/>
      <c r="B42" s="86"/>
      <c r="C42" s="87"/>
      <c r="D42" s="86"/>
      <c r="E42" s="87">
        <f t="shared" si="2"/>
        <v>0</v>
      </c>
      <c r="F42" s="86"/>
      <c r="G42" s="86"/>
      <c r="H42" s="87">
        <f t="shared" si="3"/>
        <v>0</v>
      </c>
    </row>
    <row r="43" spans="1:8" ht="12.75">
      <c r="A43" s="85"/>
      <c r="B43" s="86"/>
      <c r="C43" s="87"/>
      <c r="D43" s="86"/>
      <c r="E43" s="87">
        <f t="shared" si="2"/>
        <v>0</v>
      </c>
      <c r="F43" s="86"/>
      <c r="G43" s="86"/>
      <c r="H43" s="87">
        <f t="shared" si="3"/>
        <v>0</v>
      </c>
    </row>
    <row r="44" spans="1:8" ht="12.75">
      <c r="A44" s="85"/>
      <c r="B44" s="86"/>
      <c r="C44" s="86"/>
      <c r="D44" s="86"/>
      <c r="E44" s="87">
        <f t="shared" si="2"/>
        <v>0</v>
      </c>
      <c r="F44" s="86"/>
      <c r="G44" s="86"/>
      <c r="H44" s="87">
        <f t="shared" si="3"/>
        <v>0</v>
      </c>
    </row>
    <row r="45" spans="1:8" ht="12.75">
      <c r="A45" s="99"/>
      <c r="B45" s="101"/>
      <c r="C45" s="86"/>
      <c r="D45" s="86"/>
      <c r="E45" s="87">
        <f t="shared" si="2"/>
        <v>0</v>
      </c>
      <c r="F45" s="101"/>
      <c r="G45" s="101"/>
      <c r="H45" s="87">
        <f t="shared" si="3"/>
        <v>0</v>
      </c>
    </row>
    <row r="46" ht="13.5" thickBot="1"/>
    <row r="47" spans="7:8" ht="13.5" thickBot="1">
      <c r="G47" s="94" t="s">
        <v>134</v>
      </c>
      <c r="H47" s="95">
        <f>SUM(H36:H46)</f>
        <v>0</v>
      </c>
    </row>
    <row r="48" ht="13.5" thickBot="1"/>
    <row r="49" spans="1:8" ht="19.5" thickBot="1" thickTop="1">
      <c r="A49" s="160" t="s">
        <v>96</v>
      </c>
      <c r="B49" s="160"/>
      <c r="C49" s="160"/>
      <c r="D49" s="161"/>
      <c r="E49" s="351" t="str">
        <f>'B.1 and B.2 Costs and Revenue'!B10</f>
        <v>Beneficiary 3</v>
      </c>
      <c r="F49" s="352"/>
      <c r="G49" s="352"/>
      <c r="H49" s="353"/>
    </row>
    <row r="50" ht="13.5" thickTop="1"/>
    <row r="52" spans="1:5" ht="12.75">
      <c r="A52" s="83"/>
      <c r="B52" s="82"/>
      <c r="C52" s="82"/>
      <c r="D52" s="82"/>
      <c r="E52" s="82"/>
    </row>
    <row r="53" spans="1:5" ht="12.75">
      <c r="A53" s="83"/>
      <c r="B53" s="82"/>
      <c r="C53" s="82"/>
      <c r="D53" s="82"/>
      <c r="E53" s="82"/>
    </row>
    <row r="54" spans="1:8" ht="17.25" customHeight="1">
      <c r="A54" s="168" t="s">
        <v>139</v>
      </c>
      <c r="B54" s="96"/>
      <c r="C54" s="169"/>
      <c r="D54" s="169"/>
      <c r="E54" s="96"/>
      <c r="F54" s="96"/>
      <c r="G54" s="96"/>
      <c r="H54" s="96"/>
    </row>
    <row r="57" spans="1:8" ht="32.25">
      <c r="A57" s="99" t="s">
        <v>34</v>
      </c>
      <c r="B57" s="100" t="s">
        <v>137</v>
      </c>
      <c r="C57" s="100" t="s">
        <v>0</v>
      </c>
      <c r="D57" s="100" t="s">
        <v>200</v>
      </c>
      <c r="E57" s="100" t="s">
        <v>43</v>
      </c>
      <c r="F57" s="100" t="s">
        <v>26</v>
      </c>
      <c r="G57" s="100" t="s">
        <v>196</v>
      </c>
      <c r="H57" s="100" t="s">
        <v>197</v>
      </c>
    </row>
    <row r="58" spans="1:8" ht="12.75">
      <c r="A58" s="85"/>
      <c r="B58" s="86"/>
      <c r="C58" s="87"/>
      <c r="D58" s="86"/>
      <c r="E58" s="87">
        <f>C58*D58</f>
        <v>0</v>
      </c>
      <c r="F58" s="86"/>
      <c r="G58" s="86"/>
      <c r="H58" s="87">
        <f>IF(G58=0,0,E58/G58)</f>
        <v>0</v>
      </c>
    </row>
    <row r="59" spans="1:8" ht="12.75">
      <c r="A59" s="85"/>
      <c r="B59" s="86"/>
      <c r="C59" s="87"/>
      <c r="D59" s="86"/>
      <c r="E59" s="87">
        <f aca="true" t="shared" si="4" ref="E59:E67">C59*D59</f>
        <v>0</v>
      </c>
      <c r="F59" s="86"/>
      <c r="G59" s="86"/>
      <c r="H59" s="87">
        <f aca="true" t="shared" si="5" ref="H59:H67">IF(G59=0,0,E59/G59)</f>
        <v>0</v>
      </c>
    </row>
    <row r="60" spans="1:8" ht="12.75">
      <c r="A60" s="85"/>
      <c r="B60" s="86"/>
      <c r="C60" s="87"/>
      <c r="D60" s="86"/>
      <c r="E60" s="87">
        <f t="shared" si="4"/>
        <v>0</v>
      </c>
      <c r="F60" s="86"/>
      <c r="G60" s="86"/>
      <c r="H60" s="87">
        <f t="shared" si="5"/>
        <v>0</v>
      </c>
    </row>
    <row r="61" spans="1:8" ht="12.75">
      <c r="A61" s="85"/>
      <c r="B61" s="86"/>
      <c r="C61" s="87"/>
      <c r="D61" s="86"/>
      <c r="E61" s="87">
        <f t="shared" si="4"/>
        <v>0</v>
      </c>
      <c r="F61" s="86"/>
      <c r="G61" s="86"/>
      <c r="H61" s="87">
        <f t="shared" si="5"/>
        <v>0</v>
      </c>
    </row>
    <row r="62" spans="1:8" ht="12.75">
      <c r="A62" s="85"/>
      <c r="B62" s="86"/>
      <c r="C62" s="87"/>
      <c r="D62" s="86"/>
      <c r="E62" s="87">
        <f t="shared" si="4"/>
        <v>0</v>
      </c>
      <c r="F62" s="86"/>
      <c r="G62" s="86"/>
      <c r="H62" s="87">
        <f t="shared" si="5"/>
        <v>0</v>
      </c>
    </row>
    <row r="63" spans="1:8" ht="12.75">
      <c r="A63" s="85"/>
      <c r="B63" s="86"/>
      <c r="C63" s="87"/>
      <c r="D63" s="86"/>
      <c r="E63" s="87">
        <f t="shared" si="4"/>
        <v>0</v>
      </c>
      <c r="F63" s="86"/>
      <c r="G63" s="86"/>
      <c r="H63" s="87">
        <f t="shared" si="5"/>
        <v>0</v>
      </c>
    </row>
    <row r="64" spans="1:8" ht="12.75">
      <c r="A64" s="85"/>
      <c r="B64" s="86"/>
      <c r="C64" s="87"/>
      <c r="D64" s="86"/>
      <c r="E64" s="87">
        <f t="shared" si="4"/>
        <v>0</v>
      </c>
      <c r="F64" s="86"/>
      <c r="G64" s="86"/>
      <c r="H64" s="87">
        <f t="shared" si="5"/>
        <v>0</v>
      </c>
    </row>
    <row r="65" spans="1:8" ht="12.75">
      <c r="A65" s="85"/>
      <c r="B65" s="86"/>
      <c r="C65" s="87"/>
      <c r="D65" s="86"/>
      <c r="E65" s="87">
        <f t="shared" si="4"/>
        <v>0</v>
      </c>
      <c r="F65" s="86"/>
      <c r="G65" s="86"/>
      <c r="H65" s="87">
        <f t="shared" si="5"/>
        <v>0</v>
      </c>
    </row>
    <row r="66" spans="1:8" ht="12.75">
      <c r="A66" s="85"/>
      <c r="B66" s="86"/>
      <c r="C66" s="86"/>
      <c r="D66" s="86"/>
      <c r="E66" s="87">
        <f t="shared" si="4"/>
        <v>0</v>
      </c>
      <c r="F66" s="86"/>
      <c r="G66" s="86"/>
      <c r="H66" s="87">
        <f t="shared" si="5"/>
        <v>0</v>
      </c>
    </row>
    <row r="67" spans="1:8" ht="12.75">
      <c r="A67" s="99"/>
      <c r="B67" s="101"/>
      <c r="C67" s="86"/>
      <c r="D67" s="86"/>
      <c r="E67" s="87">
        <f t="shared" si="4"/>
        <v>0</v>
      </c>
      <c r="F67" s="101"/>
      <c r="G67" s="101"/>
      <c r="H67" s="87">
        <f t="shared" si="5"/>
        <v>0</v>
      </c>
    </row>
    <row r="68" ht="13.5" thickBot="1"/>
    <row r="69" spans="7:8" ht="13.5" thickBot="1">
      <c r="G69" s="94" t="s">
        <v>134</v>
      </c>
      <c r="H69" s="95">
        <f>SUM(H58:H68)</f>
        <v>0</v>
      </c>
    </row>
    <row r="70" ht="13.5" thickBot="1"/>
    <row r="71" spans="1:8" ht="19.5" thickBot="1" thickTop="1">
      <c r="A71" s="160" t="s">
        <v>97</v>
      </c>
      <c r="B71" s="160"/>
      <c r="C71" s="160"/>
      <c r="D71" s="161"/>
      <c r="E71" s="351" t="str">
        <f>'B.1 and B.2 Costs and Revenue'!B11</f>
        <v>Beneficiary 4</v>
      </c>
      <c r="F71" s="352"/>
      <c r="G71" s="352"/>
      <c r="H71" s="353"/>
    </row>
    <row r="72" ht="13.5" thickTop="1"/>
    <row r="74" spans="1:5" ht="12.75">
      <c r="A74" s="83"/>
      <c r="B74" s="82"/>
      <c r="C74" s="82"/>
      <c r="D74" s="82"/>
      <c r="E74" s="82"/>
    </row>
    <row r="75" spans="1:5" ht="12.75">
      <c r="A75" s="83"/>
      <c r="B75" s="82"/>
      <c r="C75" s="82"/>
      <c r="D75" s="82"/>
      <c r="E75" s="82"/>
    </row>
    <row r="76" spans="1:8" ht="17.25" customHeight="1">
      <c r="A76" s="168" t="s">
        <v>139</v>
      </c>
      <c r="B76" s="96"/>
      <c r="C76" s="169"/>
      <c r="D76" s="169"/>
      <c r="E76" s="96"/>
      <c r="F76" s="96"/>
      <c r="G76" s="96"/>
      <c r="H76" s="96"/>
    </row>
    <row r="79" spans="1:8" ht="32.25">
      <c r="A79" s="99" t="s">
        <v>34</v>
      </c>
      <c r="B79" s="100" t="s">
        <v>137</v>
      </c>
      <c r="C79" s="100" t="s">
        <v>0</v>
      </c>
      <c r="D79" s="100" t="s">
        <v>200</v>
      </c>
      <c r="E79" s="100" t="s">
        <v>43</v>
      </c>
      <c r="F79" s="100" t="s">
        <v>26</v>
      </c>
      <c r="G79" s="100" t="s">
        <v>196</v>
      </c>
      <c r="H79" s="100" t="s">
        <v>197</v>
      </c>
    </row>
    <row r="80" spans="1:8" ht="12.75">
      <c r="A80" s="85"/>
      <c r="B80" s="86"/>
      <c r="C80" s="87"/>
      <c r="D80" s="86"/>
      <c r="E80" s="87">
        <f>C80*D80</f>
        <v>0</v>
      </c>
      <c r="F80" s="86"/>
      <c r="G80" s="86"/>
      <c r="H80" s="87">
        <f>IF(G80=0,0,E80/G80)</f>
        <v>0</v>
      </c>
    </row>
    <row r="81" spans="1:8" ht="12.75">
      <c r="A81" s="85"/>
      <c r="B81" s="86"/>
      <c r="C81" s="87"/>
      <c r="D81" s="86"/>
      <c r="E81" s="87">
        <f aca="true" t="shared" si="6" ref="E81:E89">C81*D81</f>
        <v>0</v>
      </c>
      <c r="F81" s="86"/>
      <c r="G81" s="86"/>
      <c r="H81" s="87">
        <f aca="true" t="shared" si="7" ref="H81:H89">IF(G81=0,0,E81/G81)</f>
        <v>0</v>
      </c>
    </row>
    <row r="82" spans="1:8" ht="12.75">
      <c r="A82" s="85"/>
      <c r="B82" s="86"/>
      <c r="C82" s="87"/>
      <c r="D82" s="86"/>
      <c r="E82" s="87">
        <f t="shared" si="6"/>
        <v>0</v>
      </c>
      <c r="F82" s="86"/>
      <c r="G82" s="86"/>
      <c r="H82" s="87">
        <f t="shared" si="7"/>
        <v>0</v>
      </c>
    </row>
    <row r="83" spans="1:8" ht="12.75">
      <c r="A83" s="85"/>
      <c r="B83" s="86"/>
      <c r="C83" s="87"/>
      <c r="D83" s="86"/>
      <c r="E83" s="87">
        <f t="shared" si="6"/>
        <v>0</v>
      </c>
      <c r="F83" s="86"/>
      <c r="G83" s="86"/>
      <c r="H83" s="87">
        <f t="shared" si="7"/>
        <v>0</v>
      </c>
    </row>
    <row r="84" spans="1:8" ht="12.75">
      <c r="A84" s="85"/>
      <c r="B84" s="86"/>
      <c r="C84" s="87"/>
      <c r="D84" s="86"/>
      <c r="E84" s="87">
        <f t="shared" si="6"/>
        <v>0</v>
      </c>
      <c r="F84" s="86"/>
      <c r="G84" s="86"/>
      <c r="H84" s="87">
        <f t="shared" si="7"/>
        <v>0</v>
      </c>
    </row>
    <row r="85" spans="1:8" ht="12.75">
      <c r="A85" s="85"/>
      <c r="B85" s="86"/>
      <c r="C85" s="87"/>
      <c r="D85" s="86"/>
      <c r="E85" s="87">
        <f t="shared" si="6"/>
        <v>0</v>
      </c>
      <c r="F85" s="86"/>
      <c r="G85" s="86"/>
      <c r="H85" s="87">
        <f t="shared" si="7"/>
        <v>0</v>
      </c>
    </row>
    <row r="86" spans="1:8" ht="12.75">
      <c r="A86" s="85"/>
      <c r="B86" s="86"/>
      <c r="C86" s="87"/>
      <c r="D86" s="86"/>
      <c r="E86" s="87">
        <f t="shared" si="6"/>
        <v>0</v>
      </c>
      <c r="F86" s="86"/>
      <c r="G86" s="86"/>
      <c r="H86" s="87">
        <f t="shared" si="7"/>
        <v>0</v>
      </c>
    </row>
    <row r="87" spans="1:8" ht="12.75">
      <c r="A87" s="85"/>
      <c r="B87" s="86"/>
      <c r="C87" s="87"/>
      <c r="D87" s="86"/>
      <c r="E87" s="87">
        <f t="shared" si="6"/>
        <v>0</v>
      </c>
      <c r="F87" s="86"/>
      <c r="G87" s="86"/>
      <c r="H87" s="87">
        <f t="shared" si="7"/>
        <v>0</v>
      </c>
    </row>
    <row r="88" spans="1:8" ht="12.75">
      <c r="A88" s="85"/>
      <c r="B88" s="86"/>
      <c r="C88" s="86"/>
      <c r="D88" s="86"/>
      <c r="E88" s="87">
        <f t="shared" si="6"/>
        <v>0</v>
      </c>
      <c r="F88" s="86"/>
      <c r="G88" s="86"/>
      <c r="H88" s="87">
        <f t="shared" si="7"/>
        <v>0</v>
      </c>
    </row>
    <row r="89" spans="1:8" ht="12.75">
      <c r="A89" s="99"/>
      <c r="B89" s="101"/>
      <c r="C89" s="86"/>
      <c r="D89" s="86"/>
      <c r="E89" s="87">
        <f t="shared" si="6"/>
        <v>0</v>
      </c>
      <c r="F89" s="101"/>
      <c r="G89" s="101"/>
      <c r="H89" s="87">
        <f t="shared" si="7"/>
        <v>0</v>
      </c>
    </row>
    <row r="90" ht="13.5" thickBot="1"/>
    <row r="91" spans="7:8" ht="13.5" thickBot="1">
      <c r="G91" s="94" t="s">
        <v>134</v>
      </c>
      <c r="H91" s="95">
        <f>SUM(H80:H90)</f>
        <v>0</v>
      </c>
    </row>
    <row r="92" ht="13.5" thickBot="1"/>
    <row r="93" spans="1:8" ht="19.5" thickBot="1" thickTop="1">
      <c r="A93" s="160" t="s">
        <v>98</v>
      </c>
      <c r="B93" s="160"/>
      <c r="C93" s="160"/>
      <c r="D93" s="161"/>
      <c r="E93" s="351" t="str">
        <f>'B.1 and B.2 Costs and Revenue'!B12</f>
        <v>Beneficiary 5</v>
      </c>
      <c r="F93" s="352"/>
      <c r="G93" s="352"/>
      <c r="H93" s="353"/>
    </row>
    <row r="94" ht="13.5" thickTop="1"/>
    <row r="96" spans="1:5" ht="12.75">
      <c r="A96" s="83"/>
      <c r="B96" s="82"/>
      <c r="C96" s="82"/>
      <c r="D96" s="82"/>
      <c r="E96" s="82"/>
    </row>
    <row r="97" spans="1:5" ht="12.75">
      <c r="A97" s="83"/>
      <c r="B97" s="82"/>
      <c r="C97" s="82"/>
      <c r="D97" s="82"/>
      <c r="E97" s="82"/>
    </row>
    <row r="98" spans="1:8" ht="17.25" customHeight="1">
      <c r="A98" s="168" t="s">
        <v>139</v>
      </c>
      <c r="B98" s="96"/>
      <c r="C98" s="169"/>
      <c r="D98" s="169"/>
      <c r="E98" s="96"/>
      <c r="F98" s="96"/>
      <c r="G98" s="96"/>
      <c r="H98" s="96"/>
    </row>
    <row r="101" spans="1:8" ht="32.25">
      <c r="A101" s="99" t="s">
        <v>34</v>
      </c>
      <c r="B101" s="100" t="s">
        <v>137</v>
      </c>
      <c r="C101" s="100" t="s">
        <v>0</v>
      </c>
      <c r="D101" s="100" t="s">
        <v>200</v>
      </c>
      <c r="E101" s="100" t="s">
        <v>43</v>
      </c>
      <c r="F101" s="100" t="s">
        <v>26</v>
      </c>
      <c r="G101" s="100" t="s">
        <v>196</v>
      </c>
      <c r="H101" s="100" t="s">
        <v>197</v>
      </c>
    </row>
    <row r="102" spans="1:8" ht="12.75">
      <c r="A102" s="85"/>
      <c r="B102" s="86"/>
      <c r="C102" s="87"/>
      <c r="D102" s="86"/>
      <c r="E102" s="87">
        <f>C102*D102</f>
        <v>0</v>
      </c>
      <c r="F102" s="86"/>
      <c r="G102" s="86"/>
      <c r="H102" s="87">
        <f>IF(G102=0,0,E102/G102)</f>
        <v>0</v>
      </c>
    </row>
    <row r="103" spans="1:8" ht="12.75">
      <c r="A103" s="85"/>
      <c r="B103" s="86"/>
      <c r="C103" s="87"/>
      <c r="D103" s="86"/>
      <c r="E103" s="87">
        <f aca="true" t="shared" si="8" ref="E103:E111">C103*D103</f>
        <v>0</v>
      </c>
      <c r="F103" s="86"/>
      <c r="G103" s="86"/>
      <c r="H103" s="87">
        <f aca="true" t="shared" si="9" ref="H103:H111">IF(G103=0,0,E103/G103)</f>
        <v>0</v>
      </c>
    </row>
    <row r="104" spans="1:8" ht="12.75">
      <c r="A104" s="85"/>
      <c r="B104" s="86"/>
      <c r="C104" s="87"/>
      <c r="D104" s="86"/>
      <c r="E104" s="87">
        <f t="shared" si="8"/>
        <v>0</v>
      </c>
      <c r="F104" s="86"/>
      <c r="G104" s="86"/>
      <c r="H104" s="87">
        <f t="shared" si="9"/>
        <v>0</v>
      </c>
    </row>
    <row r="105" spans="1:8" ht="12.75">
      <c r="A105" s="85"/>
      <c r="B105" s="86"/>
      <c r="C105" s="87"/>
      <c r="D105" s="86"/>
      <c r="E105" s="87">
        <f t="shared" si="8"/>
        <v>0</v>
      </c>
      <c r="F105" s="86"/>
      <c r="G105" s="86"/>
      <c r="H105" s="87">
        <f t="shared" si="9"/>
        <v>0</v>
      </c>
    </row>
    <row r="106" spans="1:8" ht="12.75">
      <c r="A106" s="85"/>
      <c r="B106" s="86"/>
      <c r="C106" s="87"/>
      <c r="D106" s="86"/>
      <c r="E106" s="87">
        <f t="shared" si="8"/>
        <v>0</v>
      </c>
      <c r="F106" s="86"/>
      <c r="G106" s="86"/>
      <c r="H106" s="87">
        <f t="shared" si="9"/>
        <v>0</v>
      </c>
    </row>
    <row r="107" spans="1:8" ht="12.75">
      <c r="A107" s="85"/>
      <c r="B107" s="86"/>
      <c r="C107" s="87"/>
      <c r="D107" s="86"/>
      <c r="E107" s="87">
        <f t="shared" si="8"/>
        <v>0</v>
      </c>
      <c r="F107" s="86"/>
      <c r="G107" s="86"/>
      <c r="H107" s="87">
        <f t="shared" si="9"/>
        <v>0</v>
      </c>
    </row>
    <row r="108" spans="1:8" ht="12.75">
      <c r="A108" s="85"/>
      <c r="B108" s="86"/>
      <c r="C108" s="87"/>
      <c r="D108" s="86"/>
      <c r="E108" s="87">
        <f t="shared" si="8"/>
        <v>0</v>
      </c>
      <c r="F108" s="86"/>
      <c r="G108" s="86"/>
      <c r="H108" s="87">
        <f t="shared" si="9"/>
        <v>0</v>
      </c>
    </row>
    <row r="109" spans="1:8" ht="12.75">
      <c r="A109" s="85"/>
      <c r="B109" s="86"/>
      <c r="C109" s="87"/>
      <c r="D109" s="86"/>
      <c r="E109" s="87">
        <f t="shared" si="8"/>
        <v>0</v>
      </c>
      <c r="F109" s="86"/>
      <c r="G109" s="86"/>
      <c r="H109" s="87">
        <f t="shared" si="9"/>
        <v>0</v>
      </c>
    </row>
    <row r="110" spans="1:8" ht="12.75">
      <c r="A110" s="85"/>
      <c r="B110" s="86"/>
      <c r="C110" s="86"/>
      <c r="D110" s="86"/>
      <c r="E110" s="87">
        <f t="shared" si="8"/>
        <v>0</v>
      </c>
      <c r="F110" s="86"/>
      <c r="G110" s="86"/>
      <c r="H110" s="87">
        <f t="shared" si="9"/>
        <v>0</v>
      </c>
    </row>
    <row r="111" spans="1:8" ht="12.75">
      <c r="A111" s="99"/>
      <c r="B111" s="101"/>
      <c r="C111" s="86"/>
      <c r="D111" s="86"/>
      <c r="E111" s="87">
        <f t="shared" si="8"/>
        <v>0</v>
      </c>
      <c r="F111" s="101"/>
      <c r="G111" s="101"/>
      <c r="H111" s="87">
        <f t="shared" si="9"/>
        <v>0</v>
      </c>
    </row>
    <row r="112" ht="13.5" thickBot="1"/>
    <row r="113" spans="7:8" ht="13.5" thickBot="1">
      <c r="G113" s="94" t="s">
        <v>134</v>
      </c>
      <c r="H113" s="95">
        <f>SUM(H102:H112)</f>
        <v>0</v>
      </c>
    </row>
    <row r="114" ht="13.5" thickBot="1"/>
    <row r="115" spans="1:8" ht="19.5" thickBot="1" thickTop="1">
      <c r="A115" s="160" t="s">
        <v>99</v>
      </c>
      <c r="B115" s="160"/>
      <c r="C115" s="160"/>
      <c r="D115" s="161"/>
      <c r="E115" s="351" t="str">
        <f>'B.1 and B.2 Costs and Revenue'!B13</f>
        <v>Beneficiary 6</v>
      </c>
      <c r="F115" s="352"/>
      <c r="G115" s="352"/>
      <c r="H115" s="353"/>
    </row>
    <row r="116" ht="13.5" thickTop="1"/>
    <row r="118" spans="1:5" ht="12.75">
      <c r="A118" s="83"/>
      <c r="B118" s="82"/>
      <c r="C118" s="82"/>
      <c r="D118" s="82"/>
      <c r="E118" s="82"/>
    </row>
    <row r="119" spans="1:5" ht="12.75">
      <c r="A119" s="83"/>
      <c r="B119" s="82"/>
      <c r="C119" s="82"/>
      <c r="D119" s="82"/>
      <c r="E119" s="82"/>
    </row>
    <row r="120" spans="1:8" ht="17.25" customHeight="1">
      <c r="A120" s="168" t="s">
        <v>139</v>
      </c>
      <c r="B120" s="96"/>
      <c r="C120" s="169"/>
      <c r="D120" s="169"/>
      <c r="E120" s="96"/>
      <c r="F120" s="96"/>
      <c r="G120" s="96"/>
      <c r="H120" s="96"/>
    </row>
    <row r="123" spans="1:8" ht="32.25">
      <c r="A123" s="99" t="s">
        <v>34</v>
      </c>
      <c r="B123" s="100" t="s">
        <v>137</v>
      </c>
      <c r="C123" s="100" t="s">
        <v>0</v>
      </c>
      <c r="D123" s="100" t="s">
        <v>200</v>
      </c>
      <c r="E123" s="100" t="s">
        <v>43</v>
      </c>
      <c r="F123" s="100" t="s">
        <v>26</v>
      </c>
      <c r="G123" s="100" t="s">
        <v>196</v>
      </c>
      <c r="H123" s="100" t="s">
        <v>197</v>
      </c>
    </row>
    <row r="124" spans="1:8" ht="12.75">
      <c r="A124" s="85"/>
      <c r="B124" s="86"/>
      <c r="C124" s="87"/>
      <c r="D124" s="86"/>
      <c r="E124" s="87">
        <f>C124*D124</f>
        <v>0</v>
      </c>
      <c r="F124" s="86"/>
      <c r="G124" s="86"/>
      <c r="H124" s="87">
        <f>IF(G124=0,0,E124/G124)</f>
        <v>0</v>
      </c>
    </row>
    <row r="125" spans="1:8" ht="12.75">
      <c r="A125" s="85"/>
      <c r="B125" s="86"/>
      <c r="C125" s="87"/>
      <c r="D125" s="86"/>
      <c r="E125" s="87">
        <f aca="true" t="shared" si="10" ref="E125:E133">C125*D125</f>
        <v>0</v>
      </c>
      <c r="F125" s="86"/>
      <c r="G125" s="86"/>
      <c r="H125" s="87">
        <f aca="true" t="shared" si="11" ref="H125:H133">IF(G125=0,0,E125/G125)</f>
        <v>0</v>
      </c>
    </row>
    <row r="126" spans="1:8" ht="12.75">
      <c r="A126" s="85"/>
      <c r="B126" s="86"/>
      <c r="C126" s="87"/>
      <c r="D126" s="86"/>
      <c r="E126" s="87">
        <f t="shared" si="10"/>
        <v>0</v>
      </c>
      <c r="F126" s="86"/>
      <c r="G126" s="86"/>
      <c r="H126" s="87">
        <f t="shared" si="11"/>
        <v>0</v>
      </c>
    </row>
    <row r="127" spans="1:8" ht="12.75">
      <c r="A127" s="85"/>
      <c r="B127" s="86"/>
      <c r="C127" s="87"/>
      <c r="D127" s="86"/>
      <c r="E127" s="87">
        <f t="shared" si="10"/>
        <v>0</v>
      </c>
      <c r="F127" s="86"/>
      <c r="G127" s="86"/>
      <c r="H127" s="87">
        <f t="shared" si="11"/>
        <v>0</v>
      </c>
    </row>
    <row r="128" spans="1:8" ht="12.75">
      <c r="A128" s="85"/>
      <c r="B128" s="86"/>
      <c r="C128" s="87"/>
      <c r="D128" s="86"/>
      <c r="E128" s="87">
        <f t="shared" si="10"/>
        <v>0</v>
      </c>
      <c r="F128" s="86"/>
      <c r="G128" s="86"/>
      <c r="H128" s="87">
        <f t="shared" si="11"/>
        <v>0</v>
      </c>
    </row>
    <row r="129" spans="1:8" ht="12.75">
      <c r="A129" s="85"/>
      <c r="B129" s="86"/>
      <c r="C129" s="87"/>
      <c r="D129" s="86"/>
      <c r="E129" s="87">
        <f t="shared" si="10"/>
        <v>0</v>
      </c>
      <c r="F129" s="86"/>
      <c r="G129" s="86"/>
      <c r="H129" s="87">
        <f t="shared" si="11"/>
        <v>0</v>
      </c>
    </row>
    <row r="130" spans="1:8" ht="12.75">
      <c r="A130" s="85"/>
      <c r="B130" s="86"/>
      <c r="C130" s="87"/>
      <c r="D130" s="86"/>
      <c r="E130" s="87">
        <f t="shared" si="10"/>
        <v>0</v>
      </c>
      <c r="F130" s="86"/>
      <c r="G130" s="86"/>
      <c r="H130" s="87">
        <f t="shared" si="11"/>
        <v>0</v>
      </c>
    </row>
    <row r="131" spans="1:8" ht="12.75">
      <c r="A131" s="85"/>
      <c r="B131" s="86"/>
      <c r="C131" s="87"/>
      <c r="D131" s="86"/>
      <c r="E131" s="87">
        <f t="shared" si="10"/>
        <v>0</v>
      </c>
      <c r="F131" s="86"/>
      <c r="G131" s="86"/>
      <c r="H131" s="87">
        <f t="shared" si="11"/>
        <v>0</v>
      </c>
    </row>
    <row r="132" spans="1:8" ht="12.75">
      <c r="A132" s="85"/>
      <c r="B132" s="86"/>
      <c r="C132" s="86"/>
      <c r="D132" s="86"/>
      <c r="E132" s="87">
        <f t="shared" si="10"/>
        <v>0</v>
      </c>
      <c r="F132" s="86"/>
      <c r="G132" s="86"/>
      <c r="H132" s="87">
        <f t="shared" si="11"/>
        <v>0</v>
      </c>
    </row>
    <row r="133" spans="1:8" ht="12.75">
      <c r="A133" s="99"/>
      <c r="B133" s="101"/>
      <c r="C133" s="86"/>
      <c r="D133" s="86"/>
      <c r="E133" s="87">
        <f t="shared" si="10"/>
        <v>0</v>
      </c>
      <c r="F133" s="101"/>
      <c r="G133" s="101"/>
      <c r="H133" s="87">
        <f t="shared" si="11"/>
        <v>0</v>
      </c>
    </row>
    <row r="134" ht="13.5" thickBot="1"/>
    <row r="135" spans="7:8" ht="13.5" thickBot="1">
      <c r="G135" s="94" t="s">
        <v>134</v>
      </c>
      <c r="H135" s="95">
        <f>SUM(H124:H134)</f>
        <v>0</v>
      </c>
    </row>
    <row r="136" ht="13.5" thickBot="1"/>
    <row r="137" spans="1:8" ht="19.5" thickBot="1" thickTop="1">
      <c r="A137" s="160" t="s">
        <v>100</v>
      </c>
      <c r="B137" s="160"/>
      <c r="C137" s="160"/>
      <c r="D137" s="161"/>
      <c r="E137" s="351" t="str">
        <f>'B.1 and B.2 Costs and Revenue'!B14</f>
        <v>Beneficiary 7</v>
      </c>
      <c r="F137" s="352"/>
      <c r="G137" s="352"/>
      <c r="H137" s="353"/>
    </row>
    <row r="138" ht="13.5" thickTop="1"/>
    <row r="140" spans="1:5" ht="12.75">
      <c r="A140" s="83"/>
      <c r="B140" s="82"/>
      <c r="C140" s="82"/>
      <c r="D140" s="82"/>
      <c r="E140" s="82"/>
    </row>
    <row r="141" spans="1:5" ht="12.75">
      <c r="A141" s="83"/>
      <c r="B141" s="82"/>
      <c r="C141" s="82"/>
      <c r="D141" s="82"/>
      <c r="E141" s="82"/>
    </row>
    <row r="142" spans="1:8" ht="17.25" customHeight="1">
      <c r="A142" s="168" t="s">
        <v>139</v>
      </c>
      <c r="B142" s="96"/>
      <c r="C142" s="169"/>
      <c r="D142" s="169"/>
      <c r="E142" s="96"/>
      <c r="F142" s="96"/>
      <c r="G142" s="96"/>
      <c r="H142" s="96"/>
    </row>
    <row r="145" spans="1:8" ht="32.25">
      <c r="A145" s="99" t="s">
        <v>34</v>
      </c>
      <c r="B145" s="100" t="s">
        <v>137</v>
      </c>
      <c r="C145" s="100" t="s">
        <v>0</v>
      </c>
      <c r="D145" s="100" t="s">
        <v>200</v>
      </c>
      <c r="E145" s="100" t="s">
        <v>43</v>
      </c>
      <c r="F145" s="100" t="s">
        <v>26</v>
      </c>
      <c r="G145" s="100" t="s">
        <v>196</v>
      </c>
      <c r="H145" s="100" t="s">
        <v>197</v>
      </c>
    </row>
    <row r="146" spans="1:8" ht="12.75">
      <c r="A146" s="85"/>
      <c r="B146" s="86"/>
      <c r="C146" s="87"/>
      <c r="D146" s="86"/>
      <c r="E146" s="87">
        <f>C146*D146</f>
        <v>0</v>
      </c>
      <c r="F146" s="86"/>
      <c r="G146" s="86"/>
      <c r="H146" s="87">
        <f>IF(G146=0,0,E146/G146)</f>
        <v>0</v>
      </c>
    </row>
    <row r="147" spans="1:8" ht="12.75">
      <c r="A147" s="85"/>
      <c r="B147" s="86"/>
      <c r="C147" s="87"/>
      <c r="D147" s="86"/>
      <c r="E147" s="87">
        <f aca="true" t="shared" si="12" ref="E147:E155">C147*D147</f>
        <v>0</v>
      </c>
      <c r="F147" s="86"/>
      <c r="G147" s="86"/>
      <c r="H147" s="87">
        <f aca="true" t="shared" si="13" ref="H147:H155">IF(G147=0,0,E147/G147)</f>
        <v>0</v>
      </c>
    </row>
    <row r="148" spans="1:8" ht="12.75">
      <c r="A148" s="85"/>
      <c r="B148" s="86"/>
      <c r="C148" s="87"/>
      <c r="D148" s="86"/>
      <c r="E148" s="87">
        <f t="shared" si="12"/>
        <v>0</v>
      </c>
      <c r="F148" s="86"/>
      <c r="G148" s="86"/>
      <c r="H148" s="87">
        <f t="shared" si="13"/>
        <v>0</v>
      </c>
    </row>
    <row r="149" spans="1:8" ht="12.75">
      <c r="A149" s="85"/>
      <c r="B149" s="86"/>
      <c r="C149" s="87"/>
      <c r="D149" s="86"/>
      <c r="E149" s="87">
        <f t="shared" si="12"/>
        <v>0</v>
      </c>
      <c r="F149" s="86"/>
      <c r="G149" s="86"/>
      <c r="H149" s="87">
        <f t="shared" si="13"/>
        <v>0</v>
      </c>
    </row>
    <row r="150" spans="1:8" ht="12.75">
      <c r="A150" s="85"/>
      <c r="B150" s="86"/>
      <c r="C150" s="87"/>
      <c r="D150" s="86"/>
      <c r="E150" s="87">
        <f t="shared" si="12"/>
        <v>0</v>
      </c>
      <c r="F150" s="86"/>
      <c r="G150" s="86"/>
      <c r="H150" s="87">
        <f t="shared" si="13"/>
        <v>0</v>
      </c>
    </row>
    <row r="151" spans="1:8" ht="12.75">
      <c r="A151" s="85"/>
      <c r="B151" s="86"/>
      <c r="C151" s="87"/>
      <c r="D151" s="86"/>
      <c r="E151" s="87">
        <f t="shared" si="12"/>
        <v>0</v>
      </c>
      <c r="F151" s="86"/>
      <c r="G151" s="86"/>
      <c r="H151" s="87">
        <f t="shared" si="13"/>
        <v>0</v>
      </c>
    </row>
    <row r="152" spans="1:8" ht="12.75">
      <c r="A152" s="85"/>
      <c r="B152" s="86"/>
      <c r="C152" s="87"/>
      <c r="D152" s="86"/>
      <c r="E152" s="87">
        <f t="shared" si="12"/>
        <v>0</v>
      </c>
      <c r="F152" s="86"/>
      <c r="G152" s="86"/>
      <c r="H152" s="87">
        <f t="shared" si="13"/>
        <v>0</v>
      </c>
    </row>
    <row r="153" spans="1:8" ht="12.75">
      <c r="A153" s="85"/>
      <c r="B153" s="86"/>
      <c r="C153" s="87"/>
      <c r="D153" s="86"/>
      <c r="E153" s="87">
        <f t="shared" si="12"/>
        <v>0</v>
      </c>
      <c r="F153" s="86"/>
      <c r="G153" s="86"/>
      <c r="H153" s="87">
        <f t="shared" si="13"/>
        <v>0</v>
      </c>
    </row>
    <row r="154" spans="1:8" ht="12.75">
      <c r="A154" s="85"/>
      <c r="B154" s="86"/>
      <c r="C154" s="86"/>
      <c r="D154" s="86"/>
      <c r="E154" s="87">
        <f t="shared" si="12"/>
        <v>0</v>
      </c>
      <c r="F154" s="86"/>
      <c r="G154" s="86"/>
      <c r="H154" s="87">
        <f t="shared" si="13"/>
        <v>0</v>
      </c>
    </row>
    <row r="155" spans="1:8" ht="12.75">
      <c r="A155" s="99"/>
      <c r="B155" s="101"/>
      <c r="C155" s="86"/>
      <c r="D155" s="86"/>
      <c r="E155" s="87">
        <f t="shared" si="12"/>
        <v>0</v>
      </c>
      <c r="F155" s="101"/>
      <c r="G155" s="101"/>
      <c r="H155" s="87">
        <f t="shared" si="13"/>
        <v>0</v>
      </c>
    </row>
    <row r="156" ht="13.5" thickBot="1"/>
    <row r="157" spans="7:8" ht="13.5" thickBot="1">
      <c r="G157" s="94" t="s">
        <v>134</v>
      </c>
      <c r="H157" s="95">
        <f>SUM(H146:H156)</f>
        <v>0</v>
      </c>
    </row>
    <row r="158" ht="13.5" thickBot="1"/>
    <row r="159" spans="1:8" ht="19.5" thickBot="1" thickTop="1">
      <c r="A159" s="160" t="s">
        <v>101</v>
      </c>
      <c r="B159" s="160"/>
      <c r="C159" s="160"/>
      <c r="D159" s="161"/>
      <c r="E159" s="351" t="str">
        <f>'B.1 and B.2 Costs and Revenue'!B15</f>
        <v>Beneficiary 8</v>
      </c>
      <c r="F159" s="352"/>
      <c r="G159" s="352"/>
      <c r="H159" s="353"/>
    </row>
    <row r="160" ht="13.5" thickTop="1"/>
    <row r="162" spans="1:5" ht="12.75">
      <c r="A162" s="83"/>
      <c r="B162" s="82"/>
      <c r="C162" s="82"/>
      <c r="D162" s="82"/>
      <c r="E162" s="82"/>
    </row>
    <row r="163" spans="1:5" ht="12.75">
      <c r="A163" s="83"/>
      <c r="B163" s="82"/>
      <c r="C163" s="82"/>
      <c r="D163" s="82"/>
      <c r="E163" s="82"/>
    </row>
    <row r="164" spans="1:8" ht="17.25" customHeight="1">
      <c r="A164" s="168" t="s">
        <v>139</v>
      </c>
      <c r="B164" s="96"/>
      <c r="C164" s="169"/>
      <c r="D164" s="169"/>
      <c r="E164" s="96"/>
      <c r="F164" s="96"/>
      <c r="G164" s="96"/>
      <c r="H164" s="96"/>
    </row>
    <row r="167" spans="1:8" ht="32.25">
      <c r="A167" s="99" t="s">
        <v>34</v>
      </c>
      <c r="B167" s="100" t="s">
        <v>137</v>
      </c>
      <c r="C167" s="100" t="s">
        <v>0</v>
      </c>
      <c r="D167" s="100" t="s">
        <v>200</v>
      </c>
      <c r="E167" s="100" t="s">
        <v>43</v>
      </c>
      <c r="F167" s="100" t="s">
        <v>26</v>
      </c>
      <c r="G167" s="100" t="s">
        <v>196</v>
      </c>
      <c r="H167" s="100" t="s">
        <v>197</v>
      </c>
    </row>
    <row r="168" spans="1:8" ht="12.75">
      <c r="A168" s="85"/>
      <c r="B168" s="86"/>
      <c r="C168" s="87"/>
      <c r="D168" s="86"/>
      <c r="E168" s="87">
        <f>C168*D168</f>
        <v>0</v>
      </c>
      <c r="F168" s="86"/>
      <c r="G168" s="86"/>
      <c r="H168" s="87">
        <f>IF(G168=0,0,E168/G168)</f>
        <v>0</v>
      </c>
    </row>
    <row r="169" spans="1:8" ht="12.75">
      <c r="A169" s="85"/>
      <c r="B169" s="86"/>
      <c r="C169" s="87"/>
      <c r="D169" s="86"/>
      <c r="E169" s="87">
        <f aca="true" t="shared" si="14" ref="E169:E177">C169*D169</f>
        <v>0</v>
      </c>
      <c r="F169" s="86"/>
      <c r="G169" s="86"/>
      <c r="H169" s="87">
        <f aca="true" t="shared" si="15" ref="H169:H177">IF(G169=0,0,E169/G169)</f>
        <v>0</v>
      </c>
    </row>
    <row r="170" spans="1:8" ht="12.75">
      <c r="A170" s="85"/>
      <c r="B170" s="86"/>
      <c r="C170" s="87"/>
      <c r="D170" s="86"/>
      <c r="E170" s="87">
        <f t="shared" si="14"/>
        <v>0</v>
      </c>
      <c r="F170" s="86"/>
      <c r="G170" s="86"/>
      <c r="H170" s="87">
        <f t="shared" si="15"/>
        <v>0</v>
      </c>
    </row>
    <row r="171" spans="1:8" ht="12.75">
      <c r="A171" s="85"/>
      <c r="B171" s="86"/>
      <c r="C171" s="87"/>
      <c r="D171" s="86"/>
      <c r="E171" s="87">
        <f t="shared" si="14"/>
        <v>0</v>
      </c>
      <c r="F171" s="86"/>
      <c r="G171" s="86"/>
      <c r="H171" s="87">
        <f t="shared" si="15"/>
        <v>0</v>
      </c>
    </row>
    <row r="172" spans="1:8" ht="12.75">
      <c r="A172" s="85"/>
      <c r="B172" s="86"/>
      <c r="C172" s="87"/>
      <c r="D172" s="86"/>
      <c r="E172" s="87">
        <f t="shared" si="14"/>
        <v>0</v>
      </c>
      <c r="F172" s="86"/>
      <c r="G172" s="86"/>
      <c r="H172" s="87">
        <f t="shared" si="15"/>
        <v>0</v>
      </c>
    </row>
    <row r="173" spans="1:8" ht="12.75">
      <c r="A173" s="85"/>
      <c r="B173" s="86"/>
      <c r="C173" s="87"/>
      <c r="D173" s="86"/>
      <c r="E173" s="87">
        <f t="shared" si="14"/>
        <v>0</v>
      </c>
      <c r="F173" s="86"/>
      <c r="G173" s="86"/>
      <c r="H173" s="87">
        <f t="shared" si="15"/>
        <v>0</v>
      </c>
    </row>
    <row r="174" spans="1:8" ht="12.75">
      <c r="A174" s="85"/>
      <c r="B174" s="86"/>
      <c r="C174" s="87"/>
      <c r="D174" s="86"/>
      <c r="E174" s="87">
        <f t="shared" si="14"/>
        <v>0</v>
      </c>
      <c r="F174" s="86"/>
      <c r="G174" s="86"/>
      <c r="H174" s="87">
        <f t="shared" si="15"/>
        <v>0</v>
      </c>
    </row>
    <row r="175" spans="1:8" ht="12.75">
      <c r="A175" s="85"/>
      <c r="B175" s="86"/>
      <c r="C175" s="87"/>
      <c r="D175" s="86"/>
      <c r="E175" s="87">
        <f t="shared" si="14"/>
        <v>0</v>
      </c>
      <c r="F175" s="86"/>
      <c r="G175" s="86"/>
      <c r="H175" s="87">
        <f t="shared" si="15"/>
        <v>0</v>
      </c>
    </row>
    <row r="176" spans="1:8" ht="12.75">
      <c r="A176" s="85"/>
      <c r="B176" s="86"/>
      <c r="C176" s="86"/>
      <c r="D176" s="86"/>
      <c r="E176" s="87">
        <f t="shared" si="14"/>
        <v>0</v>
      </c>
      <c r="F176" s="86"/>
      <c r="G176" s="86"/>
      <c r="H176" s="87">
        <f t="shared" si="15"/>
        <v>0</v>
      </c>
    </row>
    <row r="177" spans="1:8" ht="12.75">
      <c r="A177" s="99"/>
      <c r="B177" s="101"/>
      <c r="C177" s="86"/>
      <c r="D177" s="86"/>
      <c r="E177" s="87">
        <f t="shared" si="14"/>
        <v>0</v>
      </c>
      <c r="F177" s="101"/>
      <c r="G177" s="101"/>
      <c r="H177" s="87">
        <f t="shared" si="15"/>
        <v>0</v>
      </c>
    </row>
    <row r="178" ht="13.5" thickBot="1"/>
    <row r="179" spans="7:8" ht="13.5" thickBot="1">
      <c r="G179" s="94" t="s">
        <v>134</v>
      </c>
      <c r="H179" s="95">
        <f>SUM(H168:H178)</f>
        <v>0</v>
      </c>
    </row>
    <row r="180" ht="13.5" thickBot="1"/>
    <row r="181" spans="1:8" ht="19.5" thickBot="1" thickTop="1">
      <c r="A181" s="160" t="s">
        <v>102</v>
      </c>
      <c r="B181" s="160"/>
      <c r="C181" s="160"/>
      <c r="D181" s="161"/>
      <c r="E181" s="351" t="str">
        <f>'B.1 and B.2 Costs and Revenue'!B16</f>
        <v>Beneficiary 9</v>
      </c>
      <c r="F181" s="352"/>
      <c r="G181" s="352"/>
      <c r="H181" s="353"/>
    </row>
    <row r="182" ht="13.5" thickTop="1"/>
    <row r="184" spans="1:5" ht="12.75">
      <c r="A184" s="83"/>
      <c r="B184" s="82"/>
      <c r="C184" s="82"/>
      <c r="D184" s="82"/>
      <c r="E184" s="82"/>
    </row>
    <row r="185" spans="1:5" ht="12.75">
      <c r="A185" s="83"/>
      <c r="B185" s="82"/>
      <c r="C185" s="82"/>
      <c r="D185" s="82"/>
      <c r="E185" s="82"/>
    </row>
    <row r="186" spans="1:8" ht="17.25" customHeight="1">
      <c r="A186" s="168" t="s">
        <v>139</v>
      </c>
      <c r="B186" s="96"/>
      <c r="C186" s="169"/>
      <c r="D186" s="169"/>
      <c r="E186" s="96"/>
      <c r="F186" s="96"/>
      <c r="G186" s="96"/>
      <c r="H186" s="96"/>
    </row>
    <row r="189" spans="1:8" ht="32.25">
      <c r="A189" s="99" t="s">
        <v>34</v>
      </c>
      <c r="B189" s="100" t="s">
        <v>137</v>
      </c>
      <c r="C189" s="100" t="s">
        <v>0</v>
      </c>
      <c r="D189" s="100" t="s">
        <v>200</v>
      </c>
      <c r="E189" s="100" t="s">
        <v>43</v>
      </c>
      <c r="F189" s="100" t="s">
        <v>26</v>
      </c>
      <c r="G189" s="100" t="s">
        <v>196</v>
      </c>
      <c r="H189" s="100" t="s">
        <v>197</v>
      </c>
    </row>
    <row r="190" spans="1:8" ht="12.75">
      <c r="A190" s="85"/>
      <c r="B190" s="86"/>
      <c r="C190" s="87"/>
      <c r="D190" s="86"/>
      <c r="E190" s="87">
        <f>C190*D190</f>
        <v>0</v>
      </c>
      <c r="F190" s="86"/>
      <c r="G190" s="86"/>
      <c r="H190" s="87">
        <f>IF(G190=0,0,E190/G190)</f>
        <v>0</v>
      </c>
    </row>
    <row r="191" spans="1:8" ht="12.75">
      <c r="A191" s="85"/>
      <c r="B191" s="86"/>
      <c r="C191" s="87"/>
      <c r="D191" s="86"/>
      <c r="E191" s="87">
        <f aca="true" t="shared" si="16" ref="E191:E199">C191*D191</f>
        <v>0</v>
      </c>
      <c r="F191" s="86"/>
      <c r="G191" s="86"/>
      <c r="H191" s="87">
        <f aca="true" t="shared" si="17" ref="H191:H199">IF(G191=0,0,E191/G191)</f>
        <v>0</v>
      </c>
    </row>
    <row r="192" spans="1:8" ht="12.75">
      <c r="A192" s="85"/>
      <c r="B192" s="86"/>
      <c r="C192" s="87"/>
      <c r="D192" s="86"/>
      <c r="E192" s="87">
        <f t="shared" si="16"/>
        <v>0</v>
      </c>
      <c r="F192" s="86"/>
      <c r="G192" s="86"/>
      <c r="H192" s="87">
        <f t="shared" si="17"/>
        <v>0</v>
      </c>
    </row>
    <row r="193" spans="1:8" ht="12.75">
      <c r="A193" s="85"/>
      <c r="B193" s="86"/>
      <c r="C193" s="87"/>
      <c r="D193" s="86"/>
      <c r="E193" s="87">
        <f t="shared" si="16"/>
        <v>0</v>
      </c>
      <c r="F193" s="86"/>
      <c r="G193" s="86"/>
      <c r="H193" s="87">
        <f t="shared" si="17"/>
        <v>0</v>
      </c>
    </row>
    <row r="194" spans="1:8" ht="12.75">
      <c r="A194" s="85"/>
      <c r="B194" s="86"/>
      <c r="C194" s="87"/>
      <c r="D194" s="86"/>
      <c r="E194" s="87">
        <f t="shared" si="16"/>
        <v>0</v>
      </c>
      <c r="F194" s="86"/>
      <c r="G194" s="86"/>
      <c r="H194" s="87">
        <f t="shared" si="17"/>
        <v>0</v>
      </c>
    </row>
    <row r="195" spans="1:8" ht="12.75">
      <c r="A195" s="85"/>
      <c r="B195" s="86"/>
      <c r="C195" s="87"/>
      <c r="D195" s="86"/>
      <c r="E195" s="87">
        <f t="shared" si="16"/>
        <v>0</v>
      </c>
      <c r="F195" s="86"/>
      <c r="G195" s="86"/>
      <c r="H195" s="87">
        <f t="shared" si="17"/>
        <v>0</v>
      </c>
    </row>
    <row r="196" spans="1:8" ht="12.75">
      <c r="A196" s="85"/>
      <c r="B196" s="86"/>
      <c r="C196" s="87"/>
      <c r="D196" s="86"/>
      <c r="E196" s="87">
        <f t="shared" si="16"/>
        <v>0</v>
      </c>
      <c r="F196" s="86"/>
      <c r="G196" s="86"/>
      <c r="H196" s="87">
        <f t="shared" si="17"/>
        <v>0</v>
      </c>
    </row>
    <row r="197" spans="1:8" ht="12.75">
      <c r="A197" s="85"/>
      <c r="B197" s="86"/>
      <c r="C197" s="87"/>
      <c r="D197" s="86"/>
      <c r="E197" s="87">
        <f t="shared" si="16"/>
        <v>0</v>
      </c>
      <c r="F197" s="86"/>
      <c r="G197" s="86"/>
      <c r="H197" s="87">
        <f t="shared" si="17"/>
        <v>0</v>
      </c>
    </row>
    <row r="198" spans="1:8" ht="12.75">
      <c r="A198" s="85"/>
      <c r="B198" s="86"/>
      <c r="C198" s="86"/>
      <c r="D198" s="86"/>
      <c r="E198" s="87">
        <f t="shared" si="16"/>
        <v>0</v>
      </c>
      <c r="F198" s="86"/>
      <c r="G198" s="86"/>
      <c r="H198" s="87">
        <f t="shared" si="17"/>
        <v>0</v>
      </c>
    </row>
    <row r="199" spans="1:8" ht="12.75">
      <c r="A199" s="99"/>
      <c r="B199" s="101"/>
      <c r="C199" s="86"/>
      <c r="D199" s="86"/>
      <c r="E199" s="87">
        <f t="shared" si="16"/>
        <v>0</v>
      </c>
      <c r="F199" s="101"/>
      <c r="G199" s="101"/>
      <c r="H199" s="87">
        <f t="shared" si="17"/>
        <v>0</v>
      </c>
    </row>
    <row r="200" ht="13.5" thickBot="1"/>
    <row r="201" spans="7:8" ht="13.5" thickBot="1">
      <c r="G201" s="94" t="s">
        <v>134</v>
      </c>
      <c r="H201" s="95">
        <f>SUM(H190:H200)</f>
        <v>0</v>
      </c>
    </row>
    <row r="202" ht="13.5" thickBot="1"/>
    <row r="203" spans="1:8" ht="19.5" thickBot="1" thickTop="1">
      <c r="A203" s="160" t="s">
        <v>103</v>
      </c>
      <c r="B203" s="160"/>
      <c r="C203" s="160"/>
      <c r="D203" s="161"/>
      <c r="E203" s="351" t="str">
        <f>'B.1 and B.2 Costs and Revenue'!B17</f>
        <v>Beneficiary 10</v>
      </c>
      <c r="F203" s="352"/>
      <c r="G203" s="352"/>
      <c r="H203" s="353"/>
    </row>
    <row r="204" ht="13.5" thickTop="1"/>
    <row r="206" spans="1:5" ht="12.75">
      <c r="A206" s="83"/>
      <c r="B206" s="82"/>
      <c r="C206" s="82"/>
      <c r="D206" s="82"/>
      <c r="E206" s="82"/>
    </row>
    <row r="207" spans="1:5" ht="12.75">
      <c r="A207" s="83"/>
      <c r="B207" s="82"/>
      <c r="C207" s="82"/>
      <c r="D207" s="82"/>
      <c r="E207" s="82"/>
    </row>
    <row r="208" spans="1:8" ht="17.25" customHeight="1">
      <c r="A208" s="168" t="s">
        <v>139</v>
      </c>
      <c r="B208" s="96"/>
      <c r="C208" s="169"/>
      <c r="D208" s="169"/>
      <c r="E208" s="96"/>
      <c r="F208" s="96"/>
      <c r="G208" s="96"/>
      <c r="H208" s="96"/>
    </row>
    <row r="211" spans="1:8" ht="32.25">
      <c r="A211" s="99" t="s">
        <v>34</v>
      </c>
      <c r="B211" s="100" t="s">
        <v>137</v>
      </c>
      <c r="C211" s="100" t="s">
        <v>0</v>
      </c>
      <c r="D211" s="100" t="s">
        <v>200</v>
      </c>
      <c r="E211" s="100" t="s">
        <v>43</v>
      </c>
      <c r="F211" s="100" t="s">
        <v>26</v>
      </c>
      <c r="G211" s="100" t="s">
        <v>196</v>
      </c>
      <c r="H211" s="100" t="s">
        <v>197</v>
      </c>
    </row>
    <row r="212" spans="1:8" ht="12.75">
      <c r="A212" s="85"/>
      <c r="B212" s="86"/>
      <c r="C212" s="87"/>
      <c r="D212" s="86"/>
      <c r="E212" s="87">
        <f>C212*D212</f>
        <v>0</v>
      </c>
      <c r="F212" s="86"/>
      <c r="G212" s="86"/>
      <c r="H212" s="87">
        <f>IF(G212=0,0,E212/G212)</f>
        <v>0</v>
      </c>
    </row>
    <row r="213" spans="1:8" ht="12.75">
      <c r="A213" s="85"/>
      <c r="B213" s="86"/>
      <c r="C213" s="87"/>
      <c r="D213" s="86"/>
      <c r="E213" s="87">
        <f aca="true" t="shared" si="18" ref="E213:E221">C213*D213</f>
        <v>0</v>
      </c>
      <c r="F213" s="86"/>
      <c r="G213" s="86"/>
      <c r="H213" s="87">
        <f aca="true" t="shared" si="19" ref="H213:H221">IF(G213=0,0,E213/G213)</f>
        <v>0</v>
      </c>
    </row>
    <row r="214" spans="1:8" ht="12.75">
      <c r="A214" s="85"/>
      <c r="B214" s="86"/>
      <c r="C214" s="87"/>
      <c r="D214" s="86"/>
      <c r="E214" s="87">
        <f t="shared" si="18"/>
        <v>0</v>
      </c>
      <c r="F214" s="86"/>
      <c r="G214" s="86"/>
      <c r="H214" s="87">
        <f t="shared" si="19"/>
        <v>0</v>
      </c>
    </row>
    <row r="215" spans="1:8" ht="12.75">
      <c r="A215" s="85"/>
      <c r="B215" s="86"/>
      <c r="C215" s="87"/>
      <c r="D215" s="86"/>
      <c r="E215" s="87">
        <f t="shared" si="18"/>
        <v>0</v>
      </c>
      <c r="F215" s="86"/>
      <c r="G215" s="86"/>
      <c r="H215" s="87">
        <f t="shared" si="19"/>
        <v>0</v>
      </c>
    </row>
    <row r="216" spans="1:8" ht="12.75">
      <c r="A216" s="85"/>
      <c r="B216" s="86"/>
      <c r="C216" s="87"/>
      <c r="D216" s="86"/>
      <c r="E216" s="87">
        <f t="shared" si="18"/>
        <v>0</v>
      </c>
      <c r="F216" s="86"/>
      <c r="G216" s="86"/>
      <c r="H216" s="87">
        <f t="shared" si="19"/>
        <v>0</v>
      </c>
    </row>
    <row r="217" spans="1:8" ht="12.75">
      <c r="A217" s="85"/>
      <c r="B217" s="86"/>
      <c r="C217" s="87"/>
      <c r="D217" s="86"/>
      <c r="E217" s="87">
        <f t="shared" si="18"/>
        <v>0</v>
      </c>
      <c r="F217" s="86"/>
      <c r="G217" s="86"/>
      <c r="H217" s="87">
        <f t="shared" si="19"/>
        <v>0</v>
      </c>
    </row>
    <row r="218" spans="1:8" ht="12.75">
      <c r="A218" s="85"/>
      <c r="B218" s="86"/>
      <c r="C218" s="87"/>
      <c r="D218" s="86"/>
      <c r="E218" s="87">
        <f t="shared" si="18"/>
        <v>0</v>
      </c>
      <c r="F218" s="86"/>
      <c r="G218" s="86"/>
      <c r="H218" s="87">
        <f t="shared" si="19"/>
        <v>0</v>
      </c>
    </row>
    <row r="219" spans="1:8" ht="12.75">
      <c r="A219" s="85"/>
      <c r="B219" s="86"/>
      <c r="C219" s="87"/>
      <c r="D219" s="86"/>
      <c r="E219" s="87">
        <f t="shared" si="18"/>
        <v>0</v>
      </c>
      <c r="F219" s="86"/>
      <c r="G219" s="86"/>
      <c r="H219" s="87">
        <f t="shared" si="19"/>
        <v>0</v>
      </c>
    </row>
    <row r="220" spans="1:8" ht="12.75">
      <c r="A220" s="85"/>
      <c r="B220" s="86"/>
      <c r="C220" s="86"/>
      <c r="D220" s="86"/>
      <c r="E220" s="87">
        <f t="shared" si="18"/>
        <v>0</v>
      </c>
      <c r="F220" s="86"/>
      <c r="G220" s="86"/>
      <c r="H220" s="87">
        <f t="shared" si="19"/>
        <v>0</v>
      </c>
    </row>
    <row r="221" spans="1:8" ht="12.75">
      <c r="A221" s="99"/>
      <c r="B221" s="101"/>
      <c r="C221" s="86"/>
      <c r="D221" s="86"/>
      <c r="E221" s="87">
        <f t="shared" si="18"/>
        <v>0</v>
      </c>
      <c r="F221" s="101"/>
      <c r="G221" s="101"/>
      <c r="H221" s="87">
        <f t="shared" si="19"/>
        <v>0</v>
      </c>
    </row>
    <row r="222" ht="13.5" thickBot="1"/>
    <row r="223" spans="7:8" ht="13.5" thickBot="1">
      <c r="G223" s="94" t="s">
        <v>134</v>
      </c>
      <c r="H223" s="95">
        <f>SUM(H212:H222)</f>
        <v>0</v>
      </c>
    </row>
    <row r="224" ht="13.5" thickBot="1"/>
    <row r="225" spans="1:8" ht="19.5" thickBot="1" thickTop="1">
      <c r="A225" s="160" t="s">
        <v>104</v>
      </c>
      <c r="B225" s="160"/>
      <c r="C225" s="160"/>
      <c r="D225" s="161"/>
      <c r="E225" s="351" t="str">
        <f>'B.1 and B.2 Costs and Revenue'!B18</f>
        <v>Beneficiary 11</v>
      </c>
      <c r="F225" s="352"/>
      <c r="G225" s="352"/>
      <c r="H225" s="353"/>
    </row>
    <row r="226" ht="13.5" thickTop="1"/>
    <row r="228" spans="1:5" ht="12.75">
      <c r="A228" s="83"/>
      <c r="B228" s="82"/>
      <c r="C228" s="82"/>
      <c r="D228" s="82"/>
      <c r="E228" s="82"/>
    </row>
    <row r="229" spans="1:5" ht="12.75">
      <c r="A229" s="83"/>
      <c r="B229" s="82"/>
      <c r="C229" s="82"/>
      <c r="D229" s="82"/>
      <c r="E229" s="82"/>
    </row>
    <row r="230" spans="1:8" ht="17.25" customHeight="1">
      <c r="A230" s="168" t="s">
        <v>139</v>
      </c>
      <c r="B230" s="96"/>
      <c r="C230" s="169"/>
      <c r="D230" s="169"/>
      <c r="E230" s="96"/>
      <c r="F230" s="96"/>
      <c r="G230" s="96"/>
      <c r="H230" s="96"/>
    </row>
    <row r="233" spans="1:8" ht="32.25">
      <c r="A233" s="99" t="s">
        <v>34</v>
      </c>
      <c r="B233" s="100" t="s">
        <v>137</v>
      </c>
      <c r="C233" s="100" t="s">
        <v>0</v>
      </c>
      <c r="D233" s="100" t="s">
        <v>200</v>
      </c>
      <c r="E233" s="100" t="s">
        <v>43</v>
      </c>
      <c r="F233" s="100" t="s">
        <v>26</v>
      </c>
      <c r="G233" s="100" t="s">
        <v>196</v>
      </c>
      <c r="H233" s="100" t="s">
        <v>197</v>
      </c>
    </row>
    <row r="234" spans="1:8" ht="12.75">
      <c r="A234" s="85"/>
      <c r="B234" s="86"/>
      <c r="C234" s="87"/>
      <c r="D234" s="86"/>
      <c r="E234" s="87">
        <f>C234*D234</f>
        <v>0</v>
      </c>
      <c r="F234" s="86"/>
      <c r="G234" s="86"/>
      <c r="H234" s="87">
        <f>IF(G234=0,0,E234/G234)</f>
        <v>0</v>
      </c>
    </row>
    <row r="235" spans="1:8" ht="12.75">
      <c r="A235" s="85"/>
      <c r="B235" s="86"/>
      <c r="C235" s="87"/>
      <c r="D235" s="86"/>
      <c r="E235" s="87">
        <f aca="true" t="shared" si="20" ref="E235:E243">C235*D235</f>
        <v>0</v>
      </c>
      <c r="F235" s="86"/>
      <c r="G235" s="86"/>
      <c r="H235" s="87">
        <f aca="true" t="shared" si="21" ref="H235:H243">IF(G235=0,0,E235/G235)</f>
        <v>0</v>
      </c>
    </row>
    <row r="236" spans="1:8" ht="12.75">
      <c r="A236" s="85"/>
      <c r="B236" s="86"/>
      <c r="C236" s="87"/>
      <c r="D236" s="86"/>
      <c r="E236" s="87">
        <f t="shared" si="20"/>
        <v>0</v>
      </c>
      <c r="F236" s="86"/>
      <c r="G236" s="86"/>
      <c r="H236" s="87">
        <f t="shared" si="21"/>
        <v>0</v>
      </c>
    </row>
    <row r="237" spans="1:8" ht="12.75">
      <c r="A237" s="85"/>
      <c r="B237" s="86"/>
      <c r="C237" s="87"/>
      <c r="D237" s="86"/>
      <c r="E237" s="87">
        <f t="shared" si="20"/>
        <v>0</v>
      </c>
      <c r="F237" s="86"/>
      <c r="G237" s="86"/>
      <c r="H237" s="87">
        <f t="shared" si="21"/>
        <v>0</v>
      </c>
    </row>
    <row r="238" spans="1:8" ht="12.75">
      <c r="A238" s="85"/>
      <c r="B238" s="86"/>
      <c r="C238" s="87"/>
      <c r="D238" s="86"/>
      <c r="E238" s="87">
        <f t="shared" si="20"/>
        <v>0</v>
      </c>
      <c r="F238" s="86"/>
      <c r="G238" s="86"/>
      <c r="H238" s="87">
        <f t="shared" si="21"/>
        <v>0</v>
      </c>
    </row>
    <row r="239" spans="1:8" ht="12.75">
      <c r="A239" s="85"/>
      <c r="B239" s="86"/>
      <c r="C239" s="87"/>
      <c r="D239" s="86"/>
      <c r="E239" s="87">
        <f t="shared" si="20"/>
        <v>0</v>
      </c>
      <c r="F239" s="86"/>
      <c r="G239" s="86"/>
      <c r="H239" s="87">
        <f t="shared" si="21"/>
        <v>0</v>
      </c>
    </row>
    <row r="240" spans="1:8" ht="12.75">
      <c r="A240" s="85"/>
      <c r="B240" s="86"/>
      <c r="C240" s="87"/>
      <c r="D240" s="86"/>
      <c r="E240" s="87">
        <f t="shared" si="20"/>
        <v>0</v>
      </c>
      <c r="F240" s="86"/>
      <c r="G240" s="86"/>
      <c r="H240" s="87">
        <f t="shared" si="21"/>
        <v>0</v>
      </c>
    </row>
    <row r="241" spans="1:8" ht="12.75">
      <c r="A241" s="85"/>
      <c r="B241" s="86"/>
      <c r="C241" s="87"/>
      <c r="D241" s="86"/>
      <c r="E241" s="87">
        <f t="shared" si="20"/>
        <v>0</v>
      </c>
      <c r="F241" s="86"/>
      <c r="G241" s="86"/>
      <c r="H241" s="87">
        <f t="shared" si="21"/>
        <v>0</v>
      </c>
    </row>
    <row r="242" spans="1:8" ht="12.75">
      <c r="A242" s="85"/>
      <c r="B242" s="86"/>
      <c r="C242" s="86"/>
      <c r="D242" s="86"/>
      <c r="E242" s="87">
        <f t="shared" si="20"/>
        <v>0</v>
      </c>
      <c r="F242" s="86"/>
      <c r="G242" s="86"/>
      <c r="H242" s="87">
        <f t="shared" si="21"/>
        <v>0</v>
      </c>
    </row>
    <row r="243" spans="1:8" ht="12.75">
      <c r="A243" s="99"/>
      <c r="B243" s="101"/>
      <c r="C243" s="86"/>
      <c r="D243" s="86"/>
      <c r="E243" s="87">
        <f t="shared" si="20"/>
        <v>0</v>
      </c>
      <c r="F243" s="101"/>
      <c r="G243" s="101"/>
      <c r="H243" s="87">
        <f t="shared" si="21"/>
        <v>0</v>
      </c>
    </row>
    <row r="244" ht="13.5" thickBot="1"/>
    <row r="245" spans="7:8" ht="13.5" thickBot="1">
      <c r="G245" s="94" t="s">
        <v>134</v>
      </c>
      <c r="H245" s="95">
        <f>SUM(H234:H244)</f>
        <v>0</v>
      </c>
    </row>
    <row r="246" ht="13.5" thickBot="1"/>
    <row r="247" spans="1:8" ht="19.5" thickBot="1" thickTop="1">
      <c r="A247" s="160" t="s">
        <v>105</v>
      </c>
      <c r="B247" s="160"/>
      <c r="C247" s="160"/>
      <c r="D247" s="161"/>
      <c r="E247" s="351" t="str">
        <f>'B.1 and B.2 Costs and Revenue'!B19</f>
        <v>Beneficiary 12</v>
      </c>
      <c r="F247" s="352"/>
      <c r="G247" s="352"/>
      <c r="H247" s="353"/>
    </row>
    <row r="248" ht="13.5" thickTop="1"/>
    <row r="250" spans="1:5" ht="12.75">
      <c r="A250" s="83"/>
      <c r="B250" s="82"/>
      <c r="C250" s="82"/>
      <c r="D250" s="82"/>
      <c r="E250" s="82"/>
    </row>
    <row r="251" spans="1:5" ht="12.75">
      <c r="A251" s="83"/>
      <c r="B251" s="82"/>
      <c r="C251" s="82"/>
      <c r="D251" s="82"/>
      <c r="E251" s="82"/>
    </row>
    <row r="252" spans="1:8" ht="17.25" customHeight="1">
      <c r="A252" s="168" t="s">
        <v>139</v>
      </c>
      <c r="B252" s="96"/>
      <c r="C252" s="169"/>
      <c r="D252" s="169"/>
      <c r="E252" s="96"/>
      <c r="F252" s="96"/>
      <c r="G252" s="96"/>
      <c r="H252" s="96"/>
    </row>
    <row r="255" spans="1:8" ht="32.25">
      <c r="A255" s="99" t="s">
        <v>34</v>
      </c>
      <c r="B255" s="100" t="s">
        <v>137</v>
      </c>
      <c r="C255" s="100" t="s">
        <v>0</v>
      </c>
      <c r="D255" s="100" t="s">
        <v>200</v>
      </c>
      <c r="E255" s="100" t="s">
        <v>43</v>
      </c>
      <c r="F255" s="100" t="s">
        <v>26</v>
      </c>
      <c r="G255" s="100" t="s">
        <v>196</v>
      </c>
      <c r="H255" s="100" t="s">
        <v>197</v>
      </c>
    </row>
    <row r="256" spans="1:8" ht="12.75">
      <c r="A256" s="85"/>
      <c r="B256" s="86"/>
      <c r="C256" s="87"/>
      <c r="D256" s="86"/>
      <c r="E256" s="87">
        <f>C256*D256</f>
        <v>0</v>
      </c>
      <c r="F256" s="86"/>
      <c r="G256" s="86"/>
      <c r="H256" s="87">
        <f>IF(G256=0,0,E256/G256)</f>
        <v>0</v>
      </c>
    </row>
    <row r="257" spans="1:8" ht="12.75">
      <c r="A257" s="85"/>
      <c r="B257" s="86"/>
      <c r="C257" s="87"/>
      <c r="D257" s="86"/>
      <c r="E257" s="87">
        <f aca="true" t="shared" si="22" ref="E257:E265">C257*D257</f>
        <v>0</v>
      </c>
      <c r="F257" s="86"/>
      <c r="G257" s="86"/>
      <c r="H257" s="87">
        <f aca="true" t="shared" si="23" ref="H257:H265">IF(G257=0,0,E257/G257)</f>
        <v>0</v>
      </c>
    </row>
    <row r="258" spans="1:8" ht="12.75">
      <c r="A258" s="85"/>
      <c r="B258" s="86"/>
      <c r="C258" s="87"/>
      <c r="D258" s="86"/>
      <c r="E258" s="87">
        <f t="shared" si="22"/>
        <v>0</v>
      </c>
      <c r="F258" s="86"/>
      <c r="G258" s="86"/>
      <c r="H258" s="87">
        <f t="shared" si="23"/>
        <v>0</v>
      </c>
    </row>
    <row r="259" spans="1:8" ht="12.75">
      <c r="A259" s="85"/>
      <c r="B259" s="86"/>
      <c r="C259" s="87"/>
      <c r="D259" s="86"/>
      <c r="E259" s="87">
        <f t="shared" si="22"/>
        <v>0</v>
      </c>
      <c r="F259" s="86"/>
      <c r="G259" s="86"/>
      <c r="H259" s="87">
        <f t="shared" si="23"/>
        <v>0</v>
      </c>
    </row>
    <row r="260" spans="1:8" ht="12.75">
      <c r="A260" s="85"/>
      <c r="B260" s="86"/>
      <c r="C260" s="87"/>
      <c r="D260" s="86"/>
      <c r="E260" s="87">
        <f t="shared" si="22"/>
        <v>0</v>
      </c>
      <c r="F260" s="86"/>
      <c r="G260" s="86"/>
      <c r="H260" s="87">
        <f t="shared" si="23"/>
        <v>0</v>
      </c>
    </row>
    <row r="261" spans="1:8" ht="12.75">
      <c r="A261" s="85"/>
      <c r="B261" s="86"/>
      <c r="C261" s="87"/>
      <c r="D261" s="86"/>
      <c r="E261" s="87">
        <f t="shared" si="22"/>
        <v>0</v>
      </c>
      <c r="F261" s="86"/>
      <c r="G261" s="86"/>
      <c r="H261" s="87">
        <f t="shared" si="23"/>
        <v>0</v>
      </c>
    </row>
    <row r="262" spans="1:8" ht="12.75">
      <c r="A262" s="85"/>
      <c r="B262" s="86"/>
      <c r="C262" s="87"/>
      <c r="D262" s="86"/>
      <c r="E262" s="87">
        <f t="shared" si="22"/>
        <v>0</v>
      </c>
      <c r="F262" s="86"/>
      <c r="G262" s="86"/>
      <c r="H262" s="87">
        <f t="shared" si="23"/>
        <v>0</v>
      </c>
    </row>
    <row r="263" spans="1:8" ht="12.75">
      <c r="A263" s="85"/>
      <c r="B263" s="86"/>
      <c r="C263" s="87"/>
      <c r="D263" s="86"/>
      <c r="E263" s="87">
        <f t="shared" si="22"/>
        <v>0</v>
      </c>
      <c r="F263" s="86"/>
      <c r="G263" s="86"/>
      <c r="H263" s="87">
        <f t="shared" si="23"/>
        <v>0</v>
      </c>
    </row>
    <row r="264" spans="1:8" ht="12.75">
      <c r="A264" s="85"/>
      <c r="B264" s="86"/>
      <c r="C264" s="86"/>
      <c r="D264" s="86"/>
      <c r="E264" s="87">
        <f t="shared" si="22"/>
        <v>0</v>
      </c>
      <c r="F264" s="86"/>
      <c r="G264" s="86"/>
      <c r="H264" s="87">
        <f t="shared" si="23"/>
        <v>0</v>
      </c>
    </row>
    <row r="265" spans="1:8" ht="12.75">
      <c r="A265" s="99"/>
      <c r="B265" s="101"/>
      <c r="C265" s="86"/>
      <c r="D265" s="86"/>
      <c r="E265" s="87">
        <f t="shared" si="22"/>
        <v>0</v>
      </c>
      <c r="F265" s="101"/>
      <c r="G265" s="101"/>
      <c r="H265" s="87">
        <f t="shared" si="23"/>
        <v>0</v>
      </c>
    </row>
    <row r="266" ht="13.5" thickBot="1"/>
    <row r="267" spans="7:8" ht="13.5" thickBot="1">
      <c r="G267" s="94" t="s">
        <v>134</v>
      </c>
      <c r="H267" s="95">
        <f>SUM(H256:H266)</f>
        <v>0</v>
      </c>
    </row>
    <row r="268" ht="13.5" thickBot="1"/>
    <row r="269" spans="1:8" ht="19.5" thickBot="1" thickTop="1">
      <c r="A269" s="160" t="s">
        <v>106</v>
      </c>
      <c r="B269" s="160"/>
      <c r="C269" s="160"/>
      <c r="D269" s="161"/>
      <c r="E269" s="351" t="str">
        <f>'B.1 and B.2 Costs and Revenue'!B20</f>
        <v>Beneficiary 13</v>
      </c>
      <c r="F269" s="352"/>
      <c r="G269" s="352"/>
      <c r="H269" s="353"/>
    </row>
    <row r="270" ht="13.5" thickTop="1"/>
    <row r="272" spans="1:5" ht="12.75">
      <c r="A272" s="83"/>
      <c r="B272" s="82"/>
      <c r="C272" s="82"/>
      <c r="D272" s="82"/>
      <c r="E272" s="82"/>
    </row>
    <row r="273" spans="1:5" ht="12.75">
      <c r="A273" s="83"/>
      <c r="B273" s="82"/>
      <c r="C273" s="82"/>
      <c r="D273" s="82"/>
      <c r="E273" s="82"/>
    </row>
    <row r="274" spans="1:8" ht="17.25" customHeight="1">
      <c r="A274" s="168" t="s">
        <v>139</v>
      </c>
      <c r="B274" s="96"/>
      <c r="C274" s="169"/>
      <c r="D274" s="169"/>
      <c r="E274" s="96"/>
      <c r="F274" s="96"/>
      <c r="G274" s="96"/>
      <c r="H274" s="96"/>
    </row>
    <row r="277" spans="1:8" ht="32.25">
      <c r="A277" s="99" t="s">
        <v>34</v>
      </c>
      <c r="B277" s="100" t="s">
        <v>137</v>
      </c>
      <c r="C277" s="100" t="s">
        <v>0</v>
      </c>
      <c r="D277" s="100" t="s">
        <v>200</v>
      </c>
      <c r="E277" s="100" t="s">
        <v>43</v>
      </c>
      <c r="F277" s="100" t="s">
        <v>26</v>
      </c>
      <c r="G277" s="100" t="s">
        <v>196</v>
      </c>
      <c r="H277" s="100" t="s">
        <v>197</v>
      </c>
    </row>
    <row r="278" spans="1:8" ht="12.75">
      <c r="A278" s="85"/>
      <c r="B278" s="86"/>
      <c r="C278" s="87"/>
      <c r="D278" s="86"/>
      <c r="E278" s="87">
        <f>C278*D278</f>
        <v>0</v>
      </c>
      <c r="F278" s="86"/>
      <c r="G278" s="86"/>
      <c r="H278" s="87">
        <f>IF(G278=0,0,E278/G278)</f>
        <v>0</v>
      </c>
    </row>
    <row r="279" spans="1:8" ht="12.75">
      <c r="A279" s="85"/>
      <c r="B279" s="86"/>
      <c r="C279" s="87"/>
      <c r="D279" s="86"/>
      <c r="E279" s="87">
        <f aca="true" t="shared" si="24" ref="E279:E287">C279*D279</f>
        <v>0</v>
      </c>
      <c r="F279" s="86"/>
      <c r="G279" s="86"/>
      <c r="H279" s="87">
        <f aca="true" t="shared" si="25" ref="H279:H287">IF(G279=0,0,E279/G279)</f>
        <v>0</v>
      </c>
    </row>
    <row r="280" spans="1:8" ht="12.75">
      <c r="A280" s="85"/>
      <c r="B280" s="86"/>
      <c r="C280" s="87"/>
      <c r="D280" s="86"/>
      <c r="E280" s="87">
        <f t="shared" si="24"/>
        <v>0</v>
      </c>
      <c r="F280" s="86"/>
      <c r="G280" s="86"/>
      <c r="H280" s="87">
        <f t="shared" si="25"/>
        <v>0</v>
      </c>
    </row>
    <row r="281" spans="1:8" ht="12.75">
      <c r="A281" s="85"/>
      <c r="B281" s="86"/>
      <c r="C281" s="87"/>
      <c r="D281" s="86"/>
      <c r="E281" s="87">
        <f t="shared" si="24"/>
        <v>0</v>
      </c>
      <c r="F281" s="86"/>
      <c r="G281" s="86"/>
      <c r="H281" s="87">
        <f t="shared" si="25"/>
        <v>0</v>
      </c>
    </row>
    <row r="282" spans="1:8" ht="12.75">
      <c r="A282" s="85"/>
      <c r="B282" s="86"/>
      <c r="C282" s="87"/>
      <c r="D282" s="86"/>
      <c r="E282" s="87">
        <f t="shared" si="24"/>
        <v>0</v>
      </c>
      <c r="F282" s="86"/>
      <c r="G282" s="86"/>
      <c r="H282" s="87">
        <f t="shared" si="25"/>
        <v>0</v>
      </c>
    </row>
    <row r="283" spans="1:8" ht="12.75">
      <c r="A283" s="85"/>
      <c r="B283" s="86"/>
      <c r="C283" s="87"/>
      <c r="D283" s="86"/>
      <c r="E283" s="87">
        <f t="shared" si="24"/>
        <v>0</v>
      </c>
      <c r="F283" s="86"/>
      <c r="G283" s="86"/>
      <c r="H283" s="87">
        <f t="shared" si="25"/>
        <v>0</v>
      </c>
    </row>
    <row r="284" spans="1:8" ht="12.75">
      <c r="A284" s="85"/>
      <c r="B284" s="86"/>
      <c r="C284" s="87"/>
      <c r="D284" s="86"/>
      <c r="E284" s="87">
        <f t="shared" si="24"/>
        <v>0</v>
      </c>
      <c r="F284" s="86"/>
      <c r="G284" s="86"/>
      <c r="H284" s="87">
        <f t="shared" si="25"/>
        <v>0</v>
      </c>
    </row>
    <row r="285" spans="1:8" ht="12.75">
      <c r="A285" s="85"/>
      <c r="B285" s="86"/>
      <c r="C285" s="87"/>
      <c r="D285" s="86"/>
      <c r="E285" s="87">
        <f t="shared" si="24"/>
        <v>0</v>
      </c>
      <c r="F285" s="86"/>
      <c r="G285" s="86"/>
      <c r="H285" s="87">
        <f t="shared" si="25"/>
        <v>0</v>
      </c>
    </row>
    <row r="286" spans="1:8" ht="12.75">
      <c r="A286" s="85"/>
      <c r="B286" s="86"/>
      <c r="C286" s="86"/>
      <c r="D286" s="86"/>
      <c r="E286" s="87">
        <f t="shared" si="24"/>
        <v>0</v>
      </c>
      <c r="F286" s="86"/>
      <c r="G286" s="86"/>
      <c r="H286" s="87">
        <f t="shared" si="25"/>
        <v>0</v>
      </c>
    </row>
    <row r="287" spans="1:8" ht="12.75">
      <c r="A287" s="99"/>
      <c r="B287" s="101"/>
      <c r="C287" s="86"/>
      <c r="D287" s="86"/>
      <c r="E287" s="87">
        <f t="shared" si="24"/>
        <v>0</v>
      </c>
      <c r="F287" s="101"/>
      <c r="G287" s="101"/>
      <c r="H287" s="87">
        <f t="shared" si="25"/>
        <v>0</v>
      </c>
    </row>
    <row r="288" ht="13.5" thickBot="1"/>
    <row r="289" spans="7:8" ht="13.5" thickBot="1">
      <c r="G289" s="94" t="s">
        <v>134</v>
      </c>
      <c r="H289" s="95">
        <f>SUM(H278:H288)</f>
        <v>0</v>
      </c>
    </row>
    <row r="290" ht="13.5" thickBot="1"/>
    <row r="291" spans="1:8" ht="19.5" thickBot="1" thickTop="1">
      <c r="A291" s="160" t="s">
        <v>107</v>
      </c>
      <c r="B291" s="160"/>
      <c r="C291" s="160"/>
      <c r="D291" s="161"/>
      <c r="E291" s="351" t="str">
        <f>'B.1 and B.2 Costs and Revenue'!B21</f>
        <v>Beneficiary 14</v>
      </c>
      <c r="F291" s="352"/>
      <c r="G291" s="352"/>
      <c r="H291" s="353"/>
    </row>
    <row r="292" ht="13.5" thickTop="1"/>
    <row r="294" spans="1:5" ht="12.75">
      <c r="A294" s="83"/>
      <c r="B294" s="82"/>
      <c r="C294" s="82"/>
      <c r="D294" s="82"/>
      <c r="E294" s="82"/>
    </row>
    <row r="295" spans="1:5" ht="12.75">
      <c r="A295" s="83"/>
      <c r="B295" s="82"/>
      <c r="C295" s="82"/>
      <c r="D295" s="82"/>
      <c r="E295" s="82"/>
    </row>
    <row r="296" spans="1:8" ht="17.25" customHeight="1">
      <c r="A296" s="168" t="s">
        <v>139</v>
      </c>
      <c r="B296" s="96"/>
      <c r="C296" s="169"/>
      <c r="D296" s="169"/>
      <c r="E296" s="96"/>
      <c r="F296" s="96"/>
      <c r="G296" s="96"/>
      <c r="H296" s="96"/>
    </row>
    <row r="299" spans="1:8" ht="32.25">
      <c r="A299" s="99" t="s">
        <v>34</v>
      </c>
      <c r="B299" s="100" t="s">
        <v>137</v>
      </c>
      <c r="C299" s="100" t="s">
        <v>0</v>
      </c>
      <c r="D299" s="100" t="s">
        <v>200</v>
      </c>
      <c r="E299" s="100" t="s">
        <v>43</v>
      </c>
      <c r="F299" s="100" t="s">
        <v>26</v>
      </c>
      <c r="G299" s="100" t="s">
        <v>196</v>
      </c>
      <c r="H299" s="100" t="s">
        <v>197</v>
      </c>
    </row>
    <row r="300" spans="1:8" ht="12.75">
      <c r="A300" s="85"/>
      <c r="B300" s="86"/>
      <c r="C300" s="87"/>
      <c r="D300" s="86"/>
      <c r="E300" s="87">
        <f>C300*D300</f>
        <v>0</v>
      </c>
      <c r="F300" s="86"/>
      <c r="G300" s="86"/>
      <c r="H300" s="87">
        <f>IF(G300=0,0,E300/G300)</f>
        <v>0</v>
      </c>
    </row>
    <row r="301" spans="1:8" ht="12.75">
      <c r="A301" s="85"/>
      <c r="B301" s="86"/>
      <c r="C301" s="87"/>
      <c r="D301" s="86"/>
      <c r="E301" s="87">
        <f aca="true" t="shared" si="26" ref="E301:E309">C301*D301</f>
        <v>0</v>
      </c>
      <c r="F301" s="86"/>
      <c r="G301" s="86"/>
      <c r="H301" s="87">
        <f aca="true" t="shared" si="27" ref="H301:H309">IF(G301=0,0,E301/G301)</f>
        <v>0</v>
      </c>
    </row>
    <row r="302" spans="1:8" ht="12.75">
      <c r="A302" s="85"/>
      <c r="B302" s="86"/>
      <c r="C302" s="87"/>
      <c r="D302" s="86"/>
      <c r="E302" s="87">
        <f t="shared" si="26"/>
        <v>0</v>
      </c>
      <c r="F302" s="86"/>
      <c r="G302" s="86"/>
      <c r="H302" s="87">
        <f t="shared" si="27"/>
        <v>0</v>
      </c>
    </row>
    <row r="303" spans="1:8" ht="12.75">
      <c r="A303" s="85"/>
      <c r="B303" s="86"/>
      <c r="C303" s="87"/>
      <c r="D303" s="86"/>
      <c r="E303" s="87">
        <f t="shared" si="26"/>
        <v>0</v>
      </c>
      <c r="F303" s="86"/>
      <c r="G303" s="86"/>
      <c r="H303" s="87">
        <f t="shared" si="27"/>
        <v>0</v>
      </c>
    </row>
    <row r="304" spans="1:8" ht="12.75">
      <c r="A304" s="85"/>
      <c r="B304" s="86"/>
      <c r="C304" s="87"/>
      <c r="D304" s="86"/>
      <c r="E304" s="87">
        <f t="shared" si="26"/>
        <v>0</v>
      </c>
      <c r="F304" s="86"/>
      <c r="G304" s="86"/>
      <c r="H304" s="87">
        <f t="shared" si="27"/>
        <v>0</v>
      </c>
    </row>
    <row r="305" spans="1:8" ht="12.75">
      <c r="A305" s="85"/>
      <c r="B305" s="86"/>
      <c r="C305" s="87"/>
      <c r="D305" s="86"/>
      <c r="E305" s="87">
        <f t="shared" si="26"/>
        <v>0</v>
      </c>
      <c r="F305" s="86"/>
      <c r="G305" s="86"/>
      <c r="H305" s="87">
        <f t="shared" si="27"/>
        <v>0</v>
      </c>
    </row>
    <row r="306" spans="1:8" ht="12.75">
      <c r="A306" s="85"/>
      <c r="B306" s="86"/>
      <c r="C306" s="87"/>
      <c r="D306" s="86"/>
      <c r="E306" s="87">
        <f t="shared" si="26"/>
        <v>0</v>
      </c>
      <c r="F306" s="86"/>
      <c r="G306" s="86"/>
      <c r="H306" s="87">
        <f t="shared" si="27"/>
        <v>0</v>
      </c>
    </row>
    <row r="307" spans="1:8" ht="12.75">
      <c r="A307" s="85"/>
      <c r="B307" s="86"/>
      <c r="C307" s="87"/>
      <c r="D307" s="86"/>
      <c r="E307" s="87">
        <f t="shared" si="26"/>
        <v>0</v>
      </c>
      <c r="F307" s="86"/>
      <c r="G307" s="86"/>
      <c r="H307" s="87">
        <f t="shared" si="27"/>
        <v>0</v>
      </c>
    </row>
    <row r="308" spans="1:8" ht="12.75">
      <c r="A308" s="85"/>
      <c r="B308" s="86"/>
      <c r="C308" s="86"/>
      <c r="D308" s="86"/>
      <c r="E308" s="87">
        <f t="shared" si="26"/>
        <v>0</v>
      </c>
      <c r="F308" s="86"/>
      <c r="G308" s="86"/>
      <c r="H308" s="87">
        <f t="shared" si="27"/>
        <v>0</v>
      </c>
    </row>
    <row r="309" spans="1:8" ht="12.75">
      <c r="A309" s="99"/>
      <c r="B309" s="101"/>
      <c r="C309" s="86"/>
      <c r="D309" s="86"/>
      <c r="E309" s="87">
        <f t="shared" si="26"/>
        <v>0</v>
      </c>
      <c r="F309" s="101"/>
      <c r="G309" s="101"/>
      <c r="H309" s="87">
        <f t="shared" si="27"/>
        <v>0</v>
      </c>
    </row>
    <row r="310" ht="13.5" thickBot="1"/>
    <row r="311" spans="7:8" ht="13.5" thickBot="1">
      <c r="G311" s="94" t="s">
        <v>134</v>
      </c>
      <c r="H311" s="95">
        <f>SUM(H300:H310)</f>
        <v>0</v>
      </c>
    </row>
    <row r="312" ht="13.5" thickBot="1"/>
    <row r="313" spans="1:8" ht="19.5" thickBot="1" thickTop="1">
      <c r="A313" s="160" t="s">
        <v>108</v>
      </c>
      <c r="B313" s="160"/>
      <c r="C313" s="160"/>
      <c r="D313" s="161"/>
      <c r="E313" s="351" t="str">
        <f>'B.1 and B.2 Costs and Revenue'!B22</f>
        <v>Beneficiary 15</v>
      </c>
      <c r="F313" s="352"/>
      <c r="G313" s="352"/>
      <c r="H313" s="353"/>
    </row>
    <row r="314" ht="13.5" thickTop="1"/>
    <row r="316" spans="1:5" ht="12.75">
      <c r="A316" s="83"/>
      <c r="B316" s="82"/>
      <c r="C316" s="82"/>
      <c r="D316" s="82"/>
      <c r="E316" s="82"/>
    </row>
    <row r="317" spans="1:5" ht="12.75">
      <c r="A317" s="83"/>
      <c r="B317" s="82"/>
      <c r="C317" s="82"/>
      <c r="D317" s="82"/>
      <c r="E317" s="82"/>
    </row>
    <row r="318" spans="1:8" ht="17.25" customHeight="1">
      <c r="A318" s="168" t="s">
        <v>139</v>
      </c>
      <c r="B318" s="96"/>
      <c r="C318" s="169"/>
      <c r="D318" s="169"/>
      <c r="E318" s="96"/>
      <c r="F318" s="96"/>
      <c r="G318" s="96"/>
      <c r="H318" s="96"/>
    </row>
    <row r="321" spans="1:8" ht="32.25">
      <c r="A321" s="99" t="s">
        <v>34</v>
      </c>
      <c r="B321" s="100" t="s">
        <v>137</v>
      </c>
      <c r="C321" s="100" t="s">
        <v>0</v>
      </c>
      <c r="D321" s="100" t="s">
        <v>200</v>
      </c>
      <c r="E321" s="100" t="s">
        <v>43</v>
      </c>
      <c r="F321" s="100" t="s">
        <v>26</v>
      </c>
      <c r="G321" s="100" t="s">
        <v>196</v>
      </c>
      <c r="H321" s="100" t="s">
        <v>197</v>
      </c>
    </row>
    <row r="322" spans="1:8" ht="12.75">
      <c r="A322" s="85"/>
      <c r="B322" s="86"/>
      <c r="C322" s="87"/>
      <c r="D322" s="86"/>
      <c r="E322" s="87">
        <f>C322*D322</f>
        <v>0</v>
      </c>
      <c r="F322" s="86"/>
      <c r="G322" s="86"/>
      <c r="H322" s="87">
        <f>IF(G322=0,0,E322/G322)</f>
        <v>0</v>
      </c>
    </row>
    <row r="323" spans="1:8" ht="12.75">
      <c r="A323" s="85"/>
      <c r="B323" s="86"/>
      <c r="C323" s="87"/>
      <c r="D323" s="86"/>
      <c r="E323" s="87">
        <f aca="true" t="shared" si="28" ref="E323:E331">C323*D323</f>
        <v>0</v>
      </c>
      <c r="F323" s="86"/>
      <c r="G323" s="86"/>
      <c r="H323" s="87">
        <f aca="true" t="shared" si="29" ref="H323:H331">IF(G323=0,0,E323/G323)</f>
        <v>0</v>
      </c>
    </row>
    <row r="324" spans="1:8" ht="12.75">
      <c r="A324" s="85"/>
      <c r="B324" s="86"/>
      <c r="C324" s="87"/>
      <c r="D324" s="86"/>
      <c r="E324" s="87">
        <f t="shared" si="28"/>
        <v>0</v>
      </c>
      <c r="F324" s="86"/>
      <c r="G324" s="86"/>
      <c r="H324" s="87">
        <f t="shared" si="29"/>
        <v>0</v>
      </c>
    </row>
    <row r="325" spans="1:8" ht="12.75">
      <c r="A325" s="85"/>
      <c r="B325" s="86"/>
      <c r="C325" s="87"/>
      <c r="D325" s="86"/>
      <c r="E325" s="87">
        <f t="shared" si="28"/>
        <v>0</v>
      </c>
      <c r="F325" s="86"/>
      <c r="G325" s="86"/>
      <c r="H325" s="87">
        <f t="shared" si="29"/>
        <v>0</v>
      </c>
    </row>
    <row r="326" spans="1:8" ht="12.75">
      <c r="A326" s="85"/>
      <c r="B326" s="86"/>
      <c r="C326" s="87"/>
      <c r="D326" s="86"/>
      <c r="E326" s="87">
        <f t="shared" si="28"/>
        <v>0</v>
      </c>
      <c r="F326" s="86"/>
      <c r="G326" s="86"/>
      <c r="H326" s="87">
        <f t="shared" si="29"/>
        <v>0</v>
      </c>
    </row>
    <row r="327" spans="1:8" ht="12.75">
      <c r="A327" s="85"/>
      <c r="B327" s="86"/>
      <c r="C327" s="87"/>
      <c r="D327" s="86"/>
      <c r="E327" s="87">
        <f t="shared" si="28"/>
        <v>0</v>
      </c>
      <c r="F327" s="86"/>
      <c r="G327" s="86"/>
      <c r="H327" s="87">
        <f t="shared" si="29"/>
        <v>0</v>
      </c>
    </row>
    <row r="328" spans="1:8" ht="12.75">
      <c r="A328" s="85"/>
      <c r="B328" s="86"/>
      <c r="C328" s="87"/>
      <c r="D328" s="86"/>
      <c r="E328" s="87">
        <f t="shared" si="28"/>
        <v>0</v>
      </c>
      <c r="F328" s="86"/>
      <c r="G328" s="86"/>
      <c r="H328" s="87">
        <f t="shared" si="29"/>
        <v>0</v>
      </c>
    </row>
    <row r="329" spans="1:8" ht="12.75">
      <c r="A329" s="85"/>
      <c r="B329" s="86"/>
      <c r="C329" s="87"/>
      <c r="D329" s="86"/>
      <c r="E329" s="87">
        <f t="shared" si="28"/>
        <v>0</v>
      </c>
      <c r="F329" s="86"/>
      <c r="G329" s="86"/>
      <c r="H329" s="87">
        <f t="shared" si="29"/>
        <v>0</v>
      </c>
    </row>
    <row r="330" spans="1:8" ht="12.75">
      <c r="A330" s="85"/>
      <c r="B330" s="86"/>
      <c r="C330" s="86"/>
      <c r="D330" s="86"/>
      <c r="E330" s="87">
        <f t="shared" si="28"/>
        <v>0</v>
      </c>
      <c r="F330" s="86"/>
      <c r="G330" s="86"/>
      <c r="H330" s="87">
        <f t="shared" si="29"/>
        <v>0</v>
      </c>
    </row>
    <row r="331" spans="1:8" ht="12.75">
      <c r="A331" s="99"/>
      <c r="B331" s="101"/>
      <c r="C331" s="86"/>
      <c r="D331" s="86"/>
      <c r="E331" s="87">
        <f t="shared" si="28"/>
        <v>0</v>
      </c>
      <c r="F331" s="101"/>
      <c r="G331" s="101"/>
      <c r="H331" s="87">
        <f t="shared" si="29"/>
        <v>0</v>
      </c>
    </row>
    <row r="332" ht="13.5" thickBot="1"/>
    <row r="333" spans="7:8" ht="13.5" thickBot="1">
      <c r="G333" s="94" t="s">
        <v>134</v>
      </c>
      <c r="H333" s="95">
        <f>SUM(H322:H332)</f>
        <v>0</v>
      </c>
    </row>
    <row r="334" ht="13.5" thickBot="1"/>
    <row r="335" spans="1:8" ht="19.5" thickBot="1" thickTop="1">
      <c r="A335" s="160" t="s">
        <v>109</v>
      </c>
      <c r="B335" s="160"/>
      <c r="C335" s="160"/>
      <c r="D335" s="161"/>
      <c r="E335" s="351" t="str">
        <f>'B.1 and B.2 Costs and Revenue'!B23</f>
        <v>Beneficiary 16</v>
      </c>
      <c r="F335" s="352"/>
      <c r="G335" s="352"/>
      <c r="H335" s="353"/>
    </row>
    <row r="336" ht="13.5" thickTop="1"/>
    <row r="338" spans="1:5" ht="12.75">
      <c r="A338" s="83"/>
      <c r="B338" s="82"/>
      <c r="C338" s="82"/>
      <c r="D338" s="82"/>
      <c r="E338" s="82"/>
    </row>
    <row r="339" spans="1:5" ht="12.75">
      <c r="A339" s="83"/>
      <c r="B339" s="82"/>
      <c r="C339" s="82"/>
      <c r="D339" s="82"/>
      <c r="E339" s="82"/>
    </row>
    <row r="340" spans="1:8" ht="17.25" customHeight="1">
      <c r="A340" s="168" t="s">
        <v>139</v>
      </c>
      <c r="B340" s="96"/>
      <c r="C340" s="169"/>
      <c r="D340" s="169"/>
      <c r="E340" s="96"/>
      <c r="F340" s="96"/>
      <c r="G340" s="96"/>
      <c r="H340" s="96"/>
    </row>
    <row r="343" spans="1:8" ht="32.25">
      <c r="A343" s="99" t="s">
        <v>34</v>
      </c>
      <c r="B343" s="100" t="s">
        <v>137</v>
      </c>
      <c r="C343" s="100" t="s">
        <v>0</v>
      </c>
      <c r="D343" s="100" t="s">
        <v>200</v>
      </c>
      <c r="E343" s="100" t="s">
        <v>43</v>
      </c>
      <c r="F343" s="100" t="s">
        <v>26</v>
      </c>
      <c r="G343" s="100" t="s">
        <v>196</v>
      </c>
      <c r="H343" s="100" t="s">
        <v>197</v>
      </c>
    </row>
    <row r="344" spans="1:8" ht="12.75">
      <c r="A344" s="85"/>
      <c r="B344" s="86"/>
      <c r="C344" s="87"/>
      <c r="D344" s="86"/>
      <c r="E344" s="87">
        <f>C344*D344</f>
        <v>0</v>
      </c>
      <c r="F344" s="86"/>
      <c r="G344" s="86"/>
      <c r="H344" s="87">
        <f>IF(G344=0,0,E344/G344)</f>
        <v>0</v>
      </c>
    </row>
    <row r="345" spans="1:8" ht="12.75">
      <c r="A345" s="85"/>
      <c r="B345" s="86"/>
      <c r="C345" s="87"/>
      <c r="D345" s="86"/>
      <c r="E345" s="87">
        <f aca="true" t="shared" si="30" ref="E345:E353">C345*D345</f>
        <v>0</v>
      </c>
      <c r="F345" s="86"/>
      <c r="G345" s="86"/>
      <c r="H345" s="87">
        <f aca="true" t="shared" si="31" ref="H345:H353">IF(G345=0,0,E345/G345)</f>
        <v>0</v>
      </c>
    </row>
    <row r="346" spans="1:8" ht="12.75">
      <c r="A346" s="85"/>
      <c r="B346" s="86"/>
      <c r="C346" s="87"/>
      <c r="D346" s="86"/>
      <c r="E346" s="87">
        <f t="shared" si="30"/>
        <v>0</v>
      </c>
      <c r="F346" s="86"/>
      <c r="G346" s="86"/>
      <c r="H346" s="87">
        <f t="shared" si="31"/>
        <v>0</v>
      </c>
    </row>
    <row r="347" spans="1:8" ht="12.75">
      <c r="A347" s="85"/>
      <c r="B347" s="86"/>
      <c r="C347" s="87"/>
      <c r="D347" s="86"/>
      <c r="E347" s="87">
        <f t="shared" si="30"/>
        <v>0</v>
      </c>
      <c r="F347" s="86"/>
      <c r="G347" s="86"/>
      <c r="H347" s="87">
        <f t="shared" si="31"/>
        <v>0</v>
      </c>
    </row>
    <row r="348" spans="1:8" ht="12.75">
      <c r="A348" s="85"/>
      <c r="B348" s="86"/>
      <c r="C348" s="87"/>
      <c r="D348" s="86"/>
      <c r="E348" s="87">
        <f t="shared" si="30"/>
        <v>0</v>
      </c>
      <c r="F348" s="86"/>
      <c r="G348" s="86"/>
      <c r="H348" s="87">
        <f t="shared" si="31"/>
        <v>0</v>
      </c>
    </row>
    <row r="349" spans="1:8" ht="12.75">
      <c r="A349" s="85"/>
      <c r="B349" s="86"/>
      <c r="C349" s="87"/>
      <c r="D349" s="86"/>
      <c r="E349" s="87">
        <f t="shared" si="30"/>
        <v>0</v>
      </c>
      <c r="F349" s="86"/>
      <c r="G349" s="86"/>
      <c r="H349" s="87">
        <f t="shared" si="31"/>
        <v>0</v>
      </c>
    </row>
    <row r="350" spans="1:8" ht="12.75">
      <c r="A350" s="85"/>
      <c r="B350" s="86"/>
      <c r="C350" s="87"/>
      <c r="D350" s="86"/>
      <c r="E350" s="87">
        <f t="shared" si="30"/>
        <v>0</v>
      </c>
      <c r="F350" s="86"/>
      <c r="G350" s="86"/>
      <c r="H350" s="87">
        <f t="shared" si="31"/>
        <v>0</v>
      </c>
    </row>
    <row r="351" spans="1:8" ht="12.75">
      <c r="A351" s="85"/>
      <c r="B351" s="86"/>
      <c r="C351" s="87"/>
      <c r="D351" s="86"/>
      <c r="E351" s="87">
        <f t="shared" si="30"/>
        <v>0</v>
      </c>
      <c r="F351" s="86"/>
      <c r="G351" s="86"/>
      <c r="H351" s="87">
        <f t="shared" si="31"/>
        <v>0</v>
      </c>
    </row>
    <row r="352" spans="1:8" ht="12.75">
      <c r="A352" s="85"/>
      <c r="B352" s="86"/>
      <c r="C352" s="86"/>
      <c r="D352" s="86"/>
      <c r="E352" s="87">
        <f t="shared" si="30"/>
        <v>0</v>
      </c>
      <c r="F352" s="86"/>
      <c r="G352" s="86"/>
      <c r="H352" s="87">
        <f t="shared" si="31"/>
        <v>0</v>
      </c>
    </row>
    <row r="353" spans="1:8" ht="12.75">
      <c r="A353" s="99"/>
      <c r="B353" s="101"/>
      <c r="C353" s="86"/>
      <c r="D353" s="86"/>
      <c r="E353" s="87">
        <f t="shared" si="30"/>
        <v>0</v>
      </c>
      <c r="F353" s="101"/>
      <c r="G353" s="101"/>
      <c r="H353" s="87">
        <f t="shared" si="31"/>
        <v>0</v>
      </c>
    </row>
    <row r="354" ht="13.5" thickBot="1"/>
    <row r="355" spans="7:8" ht="13.5" thickBot="1">
      <c r="G355" s="94" t="s">
        <v>134</v>
      </c>
      <c r="H355" s="95">
        <f>SUM(H344:H354)</f>
        <v>0</v>
      </c>
    </row>
    <row r="356" ht="13.5" thickBot="1"/>
    <row r="357" spans="1:8" ht="19.5" thickBot="1" thickTop="1">
      <c r="A357" s="160" t="s">
        <v>110</v>
      </c>
      <c r="B357" s="160"/>
      <c r="C357" s="160"/>
      <c r="D357" s="161"/>
      <c r="E357" s="351" t="str">
        <f>'B.1 and B.2 Costs and Revenue'!B24</f>
        <v>Beneficiary 17</v>
      </c>
      <c r="F357" s="352"/>
      <c r="G357" s="352"/>
      <c r="H357" s="353"/>
    </row>
    <row r="358" ht="13.5" thickTop="1"/>
    <row r="360" spans="1:5" ht="12.75">
      <c r="A360" s="83"/>
      <c r="B360" s="82"/>
      <c r="C360" s="82"/>
      <c r="D360" s="82"/>
      <c r="E360" s="82"/>
    </row>
    <row r="361" spans="1:5" ht="12.75">
      <c r="A361" s="83"/>
      <c r="B361" s="82"/>
      <c r="C361" s="82"/>
      <c r="D361" s="82"/>
      <c r="E361" s="82"/>
    </row>
    <row r="362" spans="1:8" ht="17.25" customHeight="1">
      <c r="A362" s="168" t="s">
        <v>139</v>
      </c>
      <c r="B362" s="96"/>
      <c r="C362" s="169"/>
      <c r="D362" s="169"/>
      <c r="E362" s="96"/>
      <c r="F362" s="96"/>
      <c r="G362" s="96"/>
      <c r="H362" s="96"/>
    </row>
    <row r="365" spans="1:8" ht="32.25">
      <c r="A365" s="99" t="s">
        <v>34</v>
      </c>
      <c r="B365" s="100" t="s">
        <v>137</v>
      </c>
      <c r="C365" s="100" t="s">
        <v>0</v>
      </c>
      <c r="D365" s="100" t="s">
        <v>200</v>
      </c>
      <c r="E365" s="100" t="s">
        <v>43</v>
      </c>
      <c r="F365" s="100" t="s">
        <v>26</v>
      </c>
      <c r="G365" s="100" t="s">
        <v>196</v>
      </c>
      <c r="H365" s="100" t="s">
        <v>197</v>
      </c>
    </row>
    <row r="366" spans="1:8" ht="12.75">
      <c r="A366" s="85"/>
      <c r="B366" s="86"/>
      <c r="C366" s="87"/>
      <c r="D366" s="86"/>
      <c r="E366" s="87">
        <f>C366*D366</f>
        <v>0</v>
      </c>
      <c r="F366" s="86"/>
      <c r="G366" s="86"/>
      <c r="H366" s="87">
        <f>IF(G366=0,0,E366/G366)</f>
        <v>0</v>
      </c>
    </row>
    <row r="367" spans="1:8" ht="12.75">
      <c r="A367" s="85"/>
      <c r="B367" s="86"/>
      <c r="C367" s="87"/>
      <c r="D367" s="86"/>
      <c r="E367" s="87">
        <f aca="true" t="shared" si="32" ref="E367:E375">C367*D367</f>
        <v>0</v>
      </c>
      <c r="F367" s="86"/>
      <c r="G367" s="86"/>
      <c r="H367" s="87">
        <f aca="true" t="shared" si="33" ref="H367:H375">IF(G367=0,0,E367/G367)</f>
        <v>0</v>
      </c>
    </row>
    <row r="368" spans="1:8" ht="12.75">
      <c r="A368" s="85"/>
      <c r="B368" s="86"/>
      <c r="C368" s="87"/>
      <c r="D368" s="86"/>
      <c r="E368" s="87">
        <f t="shared" si="32"/>
        <v>0</v>
      </c>
      <c r="F368" s="86"/>
      <c r="G368" s="86"/>
      <c r="H368" s="87">
        <f t="shared" si="33"/>
        <v>0</v>
      </c>
    </row>
    <row r="369" spans="1:8" ht="12.75">
      <c r="A369" s="85"/>
      <c r="B369" s="86"/>
      <c r="C369" s="87"/>
      <c r="D369" s="86"/>
      <c r="E369" s="87">
        <f t="shared" si="32"/>
        <v>0</v>
      </c>
      <c r="F369" s="86"/>
      <c r="G369" s="86"/>
      <c r="H369" s="87">
        <f t="shared" si="33"/>
        <v>0</v>
      </c>
    </row>
    <row r="370" spans="1:8" ht="12.75">
      <c r="A370" s="85"/>
      <c r="B370" s="86"/>
      <c r="C370" s="87"/>
      <c r="D370" s="86"/>
      <c r="E370" s="87">
        <f t="shared" si="32"/>
        <v>0</v>
      </c>
      <c r="F370" s="86"/>
      <c r="G370" s="86"/>
      <c r="H370" s="87">
        <f t="shared" si="33"/>
        <v>0</v>
      </c>
    </row>
    <row r="371" spans="1:8" ht="12.75">
      <c r="A371" s="85"/>
      <c r="B371" s="86"/>
      <c r="C371" s="87"/>
      <c r="D371" s="86"/>
      <c r="E371" s="87">
        <f t="shared" si="32"/>
        <v>0</v>
      </c>
      <c r="F371" s="86"/>
      <c r="G371" s="86"/>
      <c r="H371" s="87">
        <f t="shared" si="33"/>
        <v>0</v>
      </c>
    </row>
    <row r="372" spans="1:8" ht="12.75">
      <c r="A372" s="85"/>
      <c r="B372" s="86"/>
      <c r="C372" s="87"/>
      <c r="D372" s="86"/>
      <c r="E372" s="87">
        <f t="shared" si="32"/>
        <v>0</v>
      </c>
      <c r="F372" s="86"/>
      <c r="G372" s="86"/>
      <c r="H372" s="87">
        <f t="shared" si="33"/>
        <v>0</v>
      </c>
    </row>
    <row r="373" spans="1:8" ht="12.75">
      <c r="A373" s="85"/>
      <c r="B373" s="86"/>
      <c r="C373" s="87"/>
      <c r="D373" s="86"/>
      <c r="E373" s="87">
        <f t="shared" si="32"/>
        <v>0</v>
      </c>
      <c r="F373" s="86"/>
      <c r="G373" s="86"/>
      <c r="H373" s="87">
        <f t="shared" si="33"/>
        <v>0</v>
      </c>
    </row>
    <row r="374" spans="1:8" ht="12.75">
      <c r="A374" s="85"/>
      <c r="B374" s="86"/>
      <c r="C374" s="86"/>
      <c r="D374" s="86"/>
      <c r="E374" s="87">
        <f t="shared" si="32"/>
        <v>0</v>
      </c>
      <c r="F374" s="86"/>
      <c r="G374" s="86"/>
      <c r="H374" s="87">
        <f t="shared" si="33"/>
        <v>0</v>
      </c>
    </row>
    <row r="375" spans="1:8" ht="12.75">
      <c r="A375" s="99"/>
      <c r="B375" s="101"/>
      <c r="C375" s="86"/>
      <c r="D375" s="86"/>
      <c r="E375" s="87">
        <f t="shared" si="32"/>
        <v>0</v>
      </c>
      <c r="F375" s="101"/>
      <c r="G375" s="101"/>
      <c r="H375" s="87">
        <f t="shared" si="33"/>
        <v>0</v>
      </c>
    </row>
    <row r="376" ht="13.5" thickBot="1"/>
    <row r="377" spans="7:8" ht="13.5" thickBot="1">
      <c r="G377" s="94" t="s">
        <v>134</v>
      </c>
      <c r="H377" s="95">
        <f>SUM(H366:H376)</f>
        <v>0</v>
      </c>
    </row>
    <row r="378" ht="13.5" thickBot="1"/>
    <row r="379" spans="1:8" ht="19.5" thickBot="1" thickTop="1">
      <c r="A379" s="160" t="s">
        <v>111</v>
      </c>
      <c r="B379" s="160"/>
      <c r="C379" s="160"/>
      <c r="D379" s="161"/>
      <c r="E379" s="351" t="str">
        <f>'B.1 and B.2 Costs and Revenue'!B25</f>
        <v>Beneficiary 18</v>
      </c>
      <c r="F379" s="352"/>
      <c r="G379" s="352"/>
      <c r="H379" s="353"/>
    </row>
    <row r="380" ht="13.5" thickTop="1"/>
    <row r="382" spans="1:5" ht="12.75">
      <c r="A382" s="83"/>
      <c r="B382" s="82"/>
      <c r="C382" s="82"/>
      <c r="D382" s="82"/>
      <c r="E382" s="82"/>
    </row>
    <row r="383" spans="1:5" ht="12.75">
      <c r="A383" s="83"/>
      <c r="B383" s="82"/>
      <c r="C383" s="82"/>
      <c r="D383" s="82"/>
      <c r="E383" s="82"/>
    </row>
    <row r="384" spans="1:8" ht="17.25" customHeight="1">
      <c r="A384" s="168" t="s">
        <v>139</v>
      </c>
      <c r="B384" s="96"/>
      <c r="C384" s="169"/>
      <c r="D384" s="169"/>
      <c r="E384" s="96"/>
      <c r="F384" s="96"/>
      <c r="G384" s="96"/>
      <c r="H384" s="96"/>
    </row>
    <row r="387" spans="1:8" ht="32.25">
      <c r="A387" s="99" t="s">
        <v>34</v>
      </c>
      <c r="B387" s="100" t="s">
        <v>137</v>
      </c>
      <c r="C387" s="100" t="s">
        <v>0</v>
      </c>
      <c r="D387" s="100" t="s">
        <v>200</v>
      </c>
      <c r="E387" s="100" t="s">
        <v>43</v>
      </c>
      <c r="F387" s="100" t="s">
        <v>26</v>
      </c>
      <c r="G387" s="100" t="s">
        <v>196</v>
      </c>
      <c r="H387" s="100" t="s">
        <v>197</v>
      </c>
    </row>
    <row r="388" spans="1:8" ht="12.75">
      <c r="A388" s="85"/>
      <c r="B388" s="86"/>
      <c r="C388" s="87"/>
      <c r="D388" s="86"/>
      <c r="E388" s="87">
        <f>C388*D388</f>
        <v>0</v>
      </c>
      <c r="F388" s="86"/>
      <c r="G388" s="86"/>
      <c r="H388" s="87">
        <f>IF(G388=0,0,E388/G388)</f>
        <v>0</v>
      </c>
    </row>
    <row r="389" spans="1:8" ht="12.75">
      <c r="A389" s="85"/>
      <c r="B389" s="86"/>
      <c r="C389" s="87"/>
      <c r="D389" s="86"/>
      <c r="E389" s="87">
        <f aca="true" t="shared" si="34" ref="E389:E397">C389*D389</f>
        <v>0</v>
      </c>
      <c r="F389" s="86"/>
      <c r="G389" s="86"/>
      <c r="H389" s="87">
        <f aca="true" t="shared" si="35" ref="H389:H397">IF(G389=0,0,E389/G389)</f>
        <v>0</v>
      </c>
    </row>
    <row r="390" spans="1:8" ht="12.75">
      <c r="A390" s="85"/>
      <c r="B390" s="86"/>
      <c r="C390" s="87"/>
      <c r="D390" s="86"/>
      <c r="E390" s="87">
        <f t="shared" si="34"/>
        <v>0</v>
      </c>
      <c r="F390" s="86"/>
      <c r="G390" s="86"/>
      <c r="H390" s="87">
        <f t="shared" si="35"/>
        <v>0</v>
      </c>
    </row>
    <row r="391" spans="1:8" ht="12.75">
      <c r="A391" s="85"/>
      <c r="B391" s="86"/>
      <c r="C391" s="87"/>
      <c r="D391" s="86"/>
      <c r="E391" s="87">
        <f t="shared" si="34"/>
        <v>0</v>
      </c>
      <c r="F391" s="86"/>
      <c r="G391" s="86"/>
      <c r="H391" s="87">
        <f t="shared" si="35"/>
        <v>0</v>
      </c>
    </row>
    <row r="392" spans="1:8" ht="12.75">
      <c r="A392" s="85"/>
      <c r="B392" s="86"/>
      <c r="C392" s="87"/>
      <c r="D392" s="86"/>
      <c r="E392" s="87">
        <f t="shared" si="34"/>
        <v>0</v>
      </c>
      <c r="F392" s="86"/>
      <c r="G392" s="86"/>
      <c r="H392" s="87">
        <f t="shared" si="35"/>
        <v>0</v>
      </c>
    </row>
    <row r="393" spans="1:8" ht="12.75">
      <c r="A393" s="85"/>
      <c r="B393" s="86"/>
      <c r="C393" s="87"/>
      <c r="D393" s="86"/>
      <c r="E393" s="87">
        <f t="shared" si="34"/>
        <v>0</v>
      </c>
      <c r="F393" s="86"/>
      <c r="G393" s="86"/>
      <c r="H393" s="87">
        <f t="shared" si="35"/>
        <v>0</v>
      </c>
    </row>
    <row r="394" spans="1:8" ht="12.75">
      <c r="A394" s="85"/>
      <c r="B394" s="86"/>
      <c r="C394" s="87"/>
      <c r="D394" s="86"/>
      <c r="E394" s="87">
        <f t="shared" si="34"/>
        <v>0</v>
      </c>
      <c r="F394" s="86"/>
      <c r="G394" s="86"/>
      <c r="H394" s="87">
        <f t="shared" si="35"/>
        <v>0</v>
      </c>
    </row>
    <row r="395" spans="1:8" ht="12.75">
      <c r="A395" s="85"/>
      <c r="B395" s="86"/>
      <c r="C395" s="87"/>
      <c r="D395" s="86"/>
      <c r="E395" s="87">
        <f t="shared" si="34"/>
        <v>0</v>
      </c>
      <c r="F395" s="86"/>
      <c r="G395" s="86"/>
      <c r="H395" s="87">
        <f t="shared" si="35"/>
        <v>0</v>
      </c>
    </row>
    <row r="396" spans="1:8" ht="12.75">
      <c r="A396" s="85"/>
      <c r="B396" s="86"/>
      <c r="C396" s="86"/>
      <c r="D396" s="86"/>
      <c r="E396" s="87">
        <f t="shared" si="34"/>
        <v>0</v>
      </c>
      <c r="F396" s="86"/>
      <c r="G396" s="86"/>
      <c r="H396" s="87">
        <f t="shared" si="35"/>
        <v>0</v>
      </c>
    </row>
    <row r="397" spans="1:8" ht="12.75">
      <c r="A397" s="99"/>
      <c r="B397" s="101"/>
      <c r="C397" s="86"/>
      <c r="D397" s="86"/>
      <c r="E397" s="87">
        <f t="shared" si="34"/>
        <v>0</v>
      </c>
      <c r="F397" s="101"/>
      <c r="G397" s="101"/>
      <c r="H397" s="87">
        <f t="shared" si="35"/>
        <v>0</v>
      </c>
    </row>
    <row r="398" ht="13.5" thickBot="1"/>
    <row r="399" spans="7:8" ht="13.5" thickBot="1">
      <c r="G399" s="94" t="s">
        <v>134</v>
      </c>
      <c r="H399" s="95">
        <f>SUM(H388:H398)</f>
        <v>0</v>
      </c>
    </row>
    <row r="400" ht="13.5" thickBot="1"/>
    <row r="401" spans="1:8" ht="19.5" thickBot="1" thickTop="1">
      <c r="A401" s="160" t="s">
        <v>112</v>
      </c>
      <c r="B401" s="160"/>
      <c r="C401" s="160"/>
      <c r="D401" s="161"/>
      <c r="E401" s="351" t="str">
        <f>'B.1 and B.2 Costs and Revenue'!B26</f>
        <v>Beneficiary 19</v>
      </c>
      <c r="F401" s="352"/>
      <c r="G401" s="352"/>
      <c r="H401" s="353"/>
    </row>
    <row r="402" ht="13.5" thickTop="1"/>
    <row r="404" spans="1:5" ht="12.75">
      <c r="A404" s="83"/>
      <c r="B404" s="82"/>
      <c r="C404" s="82"/>
      <c r="D404" s="82"/>
      <c r="E404" s="82"/>
    </row>
    <row r="405" spans="1:5" ht="12.75">
      <c r="A405" s="83"/>
      <c r="B405" s="82"/>
      <c r="C405" s="82"/>
      <c r="D405" s="82"/>
      <c r="E405" s="82"/>
    </row>
    <row r="406" spans="1:8" ht="17.25" customHeight="1">
      <c r="A406" s="168" t="s">
        <v>139</v>
      </c>
      <c r="B406" s="96"/>
      <c r="C406" s="169"/>
      <c r="D406" s="169"/>
      <c r="E406" s="96"/>
      <c r="F406" s="96"/>
      <c r="G406" s="96"/>
      <c r="H406" s="96"/>
    </row>
    <row r="409" spans="1:8" ht="32.25">
      <c r="A409" s="99" t="s">
        <v>34</v>
      </c>
      <c r="B409" s="100" t="s">
        <v>137</v>
      </c>
      <c r="C409" s="100" t="s">
        <v>0</v>
      </c>
      <c r="D409" s="100" t="s">
        <v>200</v>
      </c>
      <c r="E409" s="100" t="s">
        <v>43</v>
      </c>
      <c r="F409" s="100" t="s">
        <v>26</v>
      </c>
      <c r="G409" s="100" t="s">
        <v>196</v>
      </c>
      <c r="H409" s="100" t="s">
        <v>197</v>
      </c>
    </row>
    <row r="410" spans="1:8" ht="12.75">
      <c r="A410" s="85"/>
      <c r="B410" s="86"/>
      <c r="C410" s="87"/>
      <c r="D410" s="86"/>
      <c r="E410" s="87">
        <f>C410*D410</f>
        <v>0</v>
      </c>
      <c r="F410" s="86"/>
      <c r="G410" s="86"/>
      <c r="H410" s="87">
        <f>IF(G410=0,0,E410/G410)</f>
        <v>0</v>
      </c>
    </row>
    <row r="411" spans="1:8" ht="12.75">
      <c r="A411" s="85"/>
      <c r="B411" s="86"/>
      <c r="C411" s="87"/>
      <c r="D411" s="86"/>
      <c r="E411" s="87">
        <f aca="true" t="shared" si="36" ref="E411:E419">C411*D411</f>
        <v>0</v>
      </c>
      <c r="F411" s="86"/>
      <c r="G411" s="86"/>
      <c r="H411" s="87">
        <f aca="true" t="shared" si="37" ref="H411:H419">IF(G411=0,0,E411/G411)</f>
        <v>0</v>
      </c>
    </row>
    <row r="412" spans="1:8" ht="12.75">
      <c r="A412" s="85"/>
      <c r="B412" s="86"/>
      <c r="C412" s="87"/>
      <c r="D412" s="86"/>
      <c r="E412" s="87">
        <f t="shared" si="36"/>
        <v>0</v>
      </c>
      <c r="F412" s="86"/>
      <c r="G412" s="86"/>
      <c r="H412" s="87">
        <f t="shared" si="37"/>
        <v>0</v>
      </c>
    </row>
    <row r="413" spans="1:8" ht="12.75">
      <c r="A413" s="85"/>
      <c r="B413" s="86"/>
      <c r="C413" s="87"/>
      <c r="D413" s="86"/>
      <c r="E413" s="87">
        <f t="shared" si="36"/>
        <v>0</v>
      </c>
      <c r="F413" s="86"/>
      <c r="G413" s="86"/>
      <c r="H413" s="87">
        <f t="shared" si="37"/>
        <v>0</v>
      </c>
    </row>
    <row r="414" spans="1:8" ht="12.75">
      <c r="A414" s="85"/>
      <c r="B414" s="86"/>
      <c r="C414" s="87"/>
      <c r="D414" s="86"/>
      <c r="E414" s="87">
        <f t="shared" si="36"/>
        <v>0</v>
      </c>
      <c r="F414" s="86"/>
      <c r="G414" s="86"/>
      <c r="H414" s="87">
        <f t="shared" si="37"/>
        <v>0</v>
      </c>
    </row>
    <row r="415" spans="1:8" ht="12.75">
      <c r="A415" s="85"/>
      <c r="B415" s="86"/>
      <c r="C415" s="87"/>
      <c r="D415" s="86"/>
      <c r="E415" s="87">
        <f t="shared" si="36"/>
        <v>0</v>
      </c>
      <c r="F415" s="86"/>
      <c r="G415" s="86"/>
      <c r="H415" s="87">
        <f t="shared" si="37"/>
        <v>0</v>
      </c>
    </row>
    <row r="416" spans="1:8" ht="12.75">
      <c r="A416" s="85"/>
      <c r="B416" s="86"/>
      <c r="C416" s="87"/>
      <c r="D416" s="86"/>
      <c r="E416" s="87">
        <f t="shared" si="36"/>
        <v>0</v>
      </c>
      <c r="F416" s="86"/>
      <c r="G416" s="86"/>
      <c r="H416" s="87">
        <f t="shared" si="37"/>
        <v>0</v>
      </c>
    </row>
    <row r="417" spans="1:8" ht="12.75">
      <c r="A417" s="85"/>
      <c r="B417" s="86"/>
      <c r="C417" s="87"/>
      <c r="D417" s="86"/>
      <c r="E417" s="87">
        <f t="shared" si="36"/>
        <v>0</v>
      </c>
      <c r="F417" s="86"/>
      <c r="G417" s="86"/>
      <c r="H417" s="87">
        <f t="shared" si="37"/>
        <v>0</v>
      </c>
    </row>
    <row r="418" spans="1:8" ht="12.75">
      <c r="A418" s="85"/>
      <c r="B418" s="86"/>
      <c r="C418" s="86"/>
      <c r="D418" s="86"/>
      <c r="E418" s="87">
        <f t="shared" si="36"/>
        <v>0</v>
      </c>
      <c r="F418" s="86"/>
      <c r="G418" s="86"/>
      <c r="H418" s="87">
        <f t="shared" si="37"/>
        <v>0</v>
      </c>
    </row>
    <row r="419" spans="1:8" ht="12.75">
      <c r="A419" s="99"/>
      <c r="B419" s="101"/>
      <c r="C419" s="86"/>
      <c r="D419" s="86"/>
      <c r="E419" s="87">
        <f t="shared" si="36"/>
        <v>0</v>
      </c>
      <c r="F419" s="101"/>
      <c r="G419" s="101"/>
      <c r="H419" s="87">
        <f t="shared" si="37"/>
        <v>0</v>
      </c>
    </row>
    <row r="420" ht="13.5" thickBot="1"/>
    <row r="421" spans="7:8" ht="13.5" thickBot="1">
      <c r="G421" s="94" t="s">
        <v>134</v>
      </c>
      <c r="H421" s="95">
        <f>SUM(H410:H420)</f>
        <v>0</v>
      </c>
    </row>
    <row r="422" ht="13.5" thickBot="1"/>
    <row r="423" spans="1:8" ht="19.5" thickBot="1" thickTop="1">
      <c r="A423" s="160" t="s">
        <v>113</v>
      </c>
      <c r="B423" s="160"/>
      <c r="C423" s="160"/>
      <c r="D423" s="161"/>
      <c r="E423" s="351" t="str">
        <f>'B.1 and B.2 Costs and Revenue'!B27</f>
        <v>Beneficiary 20</v>
      </c>
      <c r="F423" s="352"/>
      <c r="G423" s="352"/>
      <c r="H423" s="353"/>
    </row>
    <row r="424" ht="13.5" thickTop="1"/>
    <row r="426" spans="1:5" ht="12.75">
      <c r="A426" s="83"/>
      <c r="B426" s="82"/>
      <c r="C426" s="82"/>
      <c r="D426" s="82"/>
      <c r="E426" s="82"/>
    </row>
    <row r="427" spans="1:5" ht="12.75">
      <c r="A427" s="83"/>
      <c r="B427" s="82"/>
      <c r="C427" s="82"/>
      <c r="D427" s="82"/>
      <c r="E427" s="82"/>
    </row>
    <row r="428" spans="1:8" ht="17.25" customHeight="1">
      <c r="A428" s="168" t="s">
        <v>139</v>
      </c>
      <c r="B428" s="96"/>
      <c r="C428" s="169"/>
      <c r="D428" s="169"/>
      <c r="E428" s="96"/>
      <c r="F428" s="96"/>
      <c r="G428" s="96"/>
      <c r="H428" s="96"/>
    </row>
    <row r="431" spans="1:8" ht="32.25">
      <c r="A431" s="99" t="s">
        <v>34</v>
      </c>
      <c r="B431" s="100" t="s">
        <v>137</v>
      </c>
      <c r="C431" s="100" t="s">
        <v>0</v>
      </c>
      <c r="D431" s="100" t="s">
        <v>200</v>
      </c>
      <c r="E431" s="100" t="s">
        <v>43</v>
      </c>
      <c r="F431" s="100" t="s">
        <v>26</v>
      </c>
      <c r="G431" s="100" t="s">
        <v>196</v>
      </c>
      <c r="H431" s="100" t="s">
        <v>197</v>
      </c>
    </row>
    <row r="432" spans="1:8" ht="12.75">
      <c r="A432" s="85"/>
      <c r="B432" s="86"/>
      <c r="C432" s="87"/>
      <c r="D432" s="86"/>
      <c r="E432" s="87">
        <f>C432*D432</f>
        <v>0</v>
      </c>
      <c r="F432" s="86"/>
      <c r="G432" s="86"/>
      <c r="H432" s="87">
        <f>IF(G432=0,0,E432/G432)</f>
        <v>0</v>
      </c>
    </row>
    <row r="433" spans="1:8" ht="12.75">
      <c r="A433" s="85"/>
      <c r="B433" s="86"/>
      <c r="C433" s="87"/>
      <c r="D433" s="86"/>
      <c r="E433" s="87">
        <f aca="true" t="shared" si="38" ref="E433:E441">C433*D433</f>
        <v>0</v>
      </c>
      <c r="F433" s="86"/>
      <c r="G433" s="86"/>
      <c r="H433" s="87">
        <f aca="true" t="shared" si="39" ref="H433:H441">IF(G433=0,0,E433/G433)</f>
        <v>0</v>
      </c>
    </row>
    <row r="434" spans="1:8" ht="12.75">
      <c r="A434" s="85"/>
      <c r="B434" s="86"/>
      <c r="C434" s="87"/>
      <c r="D434" s="86"/>
      <c r="E434" s="87">
        <f t="shared" si="38"/>
        <v>0</v>
      </c>
      <c r="F434" s="86"/>
      <c r="G434" s="86"/>
      <c r="H434" s="87">
        <f t="shared" si="39"/>
        <v>0</v>
      </c>
    </row>
    <row r="435" spans="1:8" ht="12.75">
      <c r="A435" s="85"/>
      <c r="B435" s="86"/>
      <c r="C435" s="87"/>
      <c r="D435" s="86"/>
      <c r="E435" s="87">
        <f t="shared" si="38"/>
        <v>0</v>
      </c>
      <c r="F435" s="86"/>
      <c r="G435" s="86"/>
      <c r="H435" s="87">
        <f t="shared" si="39"/>
        <v>0</v>
      </c>
    </row>
    <row r="436" spans="1:8" ht="12.75">
      <c r="A436" s="85"/>
      <c r="B436" s="86"/>
      <c r="C436" s="87"/>
      <c r="D436" s="86"/>
      <c r="E436" s="87">
        <f t="shared" si="38"/>
        <v>0</v>
      </c>
      <c r="F436" s="86"/>
      <c r="G436" s="86"/>
      <c r="H436" s="87">
        <f t="shared" si="39"/>
        <v>0</v>
      </c>
    </row>
    <row r="437" spans="1:8" ht="12.75">
      <c r="A437" s="85"/>
      <c r="B437" s="86"/>
      <c r="C437" s="87"/>
      <c r="D437" s="86"/>
      <c r="E437" s="87">
        <f t="shared" si="38"/>
        <v>0</v>
      </c>
      <c r="F437" s="86"/>
      <c r="G437" s="86"/>
      <c r="H437" s="87">
        <f t="shared" si="39"/>
        <v>0</v>
      </c>
    </row>
    <row r="438" spans="1:8" ht="12.75">
      <c r="A438" s="85"/>
      <c r="B438" s="86"/>
      <c r="C438" s="87"/>
      <c r="D438" s="86"/>
      <c r="E438" s="87">
        <f t="shared" si="38"/>
        <v>0</v>
      </c>
      <c r="F438" s="86"/>
      <c r="G438" s="86"/>
      <c r="H438" s="87">
        <f t="shared" si="39"/>
        <v>0</v>
      </c>
    </row>
    <row r="439" spans="1:8" ht="12.75">
      <c r="A439" s="85"/>
      <c r="B439" s="86"/>
      <c r="C439" s="87"/>
      <c r="D439" s="86"/>
      <c r="E439" s="87">
        <f t="shared" si="38"/>
        <v>0</v>
      </c>
      <c r="F439" s="86"/>
      <c r="G439" s="86"/>
      <c r="H439" s="87">
        <f t="shared" si="39"/>
        <v>0</v>
      </c>
    </row>
    <row r="440" spans="1:8" ht="12.75">
      <c r="A440" s="85"/>
      <c r="B440" s="86"/>
      <c r="C440" s="86"/>
      <c r="D440" s="86"/>
      <c r="E440" s="87">
        <f t="shared" si="38"/>
        <v>0</v>
      </c>
      <c r="F440" s="86"/>
      <c r="G440" s="86"/>
      <c r="H440" s="87">
        <f t="shared" si="39"/>
        <v>0</v>
      </c>
    </row>
    <row r="441" spans="1:8" ht="12.75">
      <c r="A441" s="99"/>
      <c r="B441" s="101"/>
      <c r="C441" s="86"/>
      <c r="D441" s="86"/>
      <c r="E441" s="87">
        <f t="shared" si="38"/>
        <v>0</v>
      </c>
      <c r="F441" s="101"/>
      <c r="G441" s="101"/>
      <c r="H441" s="87">
        <f t="shared" si="39"/>
        <v>0</v>
      </c>
    </row>
    <row r="442" ht="13.5" thickBot="1"/>
    <row r="443" spans="7:8" ht="13.5" thickBot="1">
      <c r="G443" s="94" t="s">
        <v>134</v>
      </c>
      <c r="H443" s="95">
        <f>SUM(H432:H442)</f>
        <v>0</v>
      </c>
    </row>
    <row r="447" ht="12.75">
      <c r="H447" s="258">
        <f>H443+H421+H399+H377+H355+H333+H311+H289+H267+H245+H223+H201+H179+H157+H135+H113+H91+H69+H47+H21</f>
        <v>3961.848862802641</v>
      </c>
    </row>
  </sheetData>
  <sheetProtection/>
  <mergeCells count="23">
    <mergeCell ref="E93:H93"/>
    <mergeCell ref="B26:G26"/>
    <mergeCell ref="B23:G23"/>
    <mergeCell ref="B25:G25"/>
    <mergeCell ref="E1:H1"/>
    <mergeCell ref="E27:H27"/>
    <mergeCell ref="E49:H49"/>
    <mergeCell ref="E71:H71"/>
    <mergeCell ref="E115:H115"/>
    <mergeCell ref="E137:H137"/>
    <mergeCell ref="E159:H159"/>
    <mergeCell ref="E181:H181"/>
    <mergeCell ref="E291:H291"/>
    <mergeCell ref="E313:H313"/>
    <mergeCell ref="E379:H379"/>
    <mergeCell ref="E401:H401"/>
    <mergeCell ref="E423:H423"/>
    <mergeCell ref="E335:H335"/>
    <mergeCell ref="E203:H203"/>
    <mergeCell ref="E225:H225"/>
    <mergeCell ref="E247:H247"/>
    <mergeCell ref="E269:H269"/>
    <mergeCell ref="E357:H357"/>
  </mergeCells>
  <printOptions/>
  <pageMargins left="0.7480314960629921" right="0.7480314960629921" top="0.984251968503937" bottom="0.984251968503937" header="0.5118110236220472" footer="0.5118110236220472"/>
  <pageSetup fitToHeight="0" fitToWidth="1" horizontalDpi="600" verticalDpi="600" orientation="landscape" paperSize="9" scale="94" r:id="rId1"/>
  <headerFooter alignWithMargins="0">
    <oddHeader>&amp;R&amp;"Arial,Gras"Form B.1.2.c Other expenditure and third party financing</oddHeader>
    <oddFooter>&amp;R&amp;8Page &amp;P of &amp;N</oddFooter>
  </headerFooter>
  <rowBreaks count="19" manualBreakCount="19">
    <brk id="26" max="255" man="1"/>
    <brk id="48" max="255" man="1"/>
    <brk id="70" max="255" man="1"/>
    <brk id="92" max="255" man="1"/>
    <brk id="114" max="255" man="1"/>
    <brk id="136" max="255" man="1"/>
    <brk id="158" max="255" man="1"/>
    <brk id="180" max="255" man="1"/>
    <brk id="202" max="255" man="1"/>
    <brk id="224" max="255" man="1"/>
    <brk id="246" max="255" man="1"/>
    <brk id="268" max="255" man="1"/>
    <brk id="290" max="255" man="1"/>
    <brk id="312" max="255" man="1"/>
    <brk id="334" max="255" man="1"/>
    <brk id="356" max="255" man="1"/>
    <brk id="378" max="255" man="1"/>
    <brk id="400" max="255" man="1"/>
    <brk id="422" max="255" man="1"/>
  </rowBreaks>
</worksheet>
</file>

<file path=xl/worksheets/sheet8.xml><?xml version="1.0" encoding="utf-8"?>
<worksheet xmlns="http://schemas.openxmlformats.org/spreadsheetml/2006/main" xmlns:r="http://schemas.openxmlformats.org/officeDocument/2006/relationships">
  <sheetPr>
    <pageSetUpPr fitToPage="1"/>
  </sheetPr>
  <dimension ref="A2:I681"/>
  <sheetViews>
    <sheetView view="pageBreakPreview" zoomScaleNormal="75" zoomScaleSheetLayoutView="100" zoomScalePageLayoutView="0" workbookViewId="0" topLeftCell="A1">
      <selection activeCell="I19" sqref="I19"/>
    </sheetView>
  </sheetViews>
  <sheetFormatPr defaultColWidth="9.140625" defaultRowHeight="12.75"/>
  <cols>
    <col min="1" max="1" width="42.00390625" style="12" customWidth="1"/>
    <col min="2" max="2" width="55.00390625" style="12" customWidth="1"/>
    <col min="3" max="5" width="11.7109375" style="12" customWidth="1"/>
    <col min="6" max="16384" width="9.140625" style="12" customWidth="1"/>
  </cols>
  <sheetData>
    <row r="1" ht="13.5" thickBot="1"/>
    <row r="2" spans="1:9" ht="37.5" thickBot="1" thickTop="1">
      <c r="A2" s="182" t="s">
        <v>141</v>
      </c>
      <c r="B2" s="379" t="str">
        <f>'B.1 and B.2 Costs and Revenue'!B8</f>
        <v>Beneficiary 1 (Coordinator)</v>
      </c>
      <c r="C2" s="380"/>
      <c r="D2" s="380"/>
      <c r="E2" s="381"/>
      <c r="F2" s="382"/>
      <c r="G2" s="383"/>
      <c r="H2" s="383"/>
      <c r="I2" s="383"/>
    </row>
    <row r="3" ht="13.5" thickTop="1">
      <c r="B3" s="13"/>
    </row>
    <row r="4" spans="1:5" ht="18">
      <c r="A4" s="377" t="s">
        <v>140</v>
      </c>
      <c r="B4" s="378"/>
      <c r="C4" s="378"/>
      <c r="D4" s="378"/>
      <c r="E4" s="378"/>
    </row>
    <row r="5" ht="13.5" thickBot="1">
      <c r="A5" s="15"/>
    </row>
    <row r="6" spans="1:6" ht="64.5" thickBot="1">
      <c r="A6" s="34" t="s">
        <v>18</v>
      </c>
      <c r="B6" s="35" t="s">
        <v>240</v>
      </c>
      <c r="C6" s="16" t="s">
        <v>237</v>
      </c>
      <c r="D6" s="16" t="s">
        <v>238</v>
      </c>
      <c r="E6" s="16" t="s">
        <v>236</v>
      </c>
      <c r="F6" s="14"/>
    </row>
    <row r="7" spans="1:6" ht="12.75">
      <c r="A7" s="25" t="s">
        <v>234</v>
      </c>
      <c r="B7" s="24"/>
      <c r="C7" s="28"/>
      <c r="D7" s="28"/>
      <c r="E7" s="28"/>
      <c r="F7" s="14"/>
    </row>
    <row r="8" spans="1:6" ht="12.75">
      <c r="A8" s="26" t="s">
        <v>235</v>
      </c>
      <c r="B8" s="22"/>
      <c r="C8" s="30"/>
      <c r="D8" s="31"/>
      <c r="E8" s="29"/>
      <c r="F8" s="14"/>
    </row>
    <row r="9" spans="1:6" ht="25.5">
      <c r="A9" s="26" t="s">
        <v>241</v>
      </c>
      <c r="B9" s="22" t="s">
        <v>233</v>
      </c>
      <c r="C9" s="30"/>
      <c r="D9" s="31"/>
      <c r="E9" s="29"/>
      <c r="F9" s="14"/>
    </row>
    <row r="10" spans="1:6" ht="38.25">
      <c r="A10" s="26" t="s">
        <v>242</v>
      </c>
      <c r="B10" s="22" t="s">
        <v>233</v>
      </c>
      <c r="C10" s="30"/>
      <c r="D10" s="31"/>
      <c r="E10" s="29"/>
      <c r="F10" s="14"/>
    </row>
    <row r="11" spans="1:6" ht="38.25">
      <c r="A11" s="26" t="s">
        <v>243</v>
      </c>
      <c r="B11" s="22" t="s">
        <v>233</v>
      </c>
      <c r="C11" s="30"/>
      <c r="D11" s="31"/>
      <c r="E11" s="29"/>
      <c r="F11" s="14"/>
    </row>
    <row r="12" spans="1:6" ht="25.5">
      <c r="A12" s="26" t="s">
        <v>244</v>
      </c>
      <c r="B12" s="22"/>
      <c r="C12" s="30"/>
      <c r="D12" s="31"/>
      <c r="E12" s="29"/>
      <c r="F12" s="14"/>
    </row>
    <row r="13" spans="1:6" ht="13.5" thickBot="1">
      <c r="A13" s="21"/>
      <c r="B13" s="20" t="s">
        <v>15</v>
      </c>
      <c r="C13" s="27">
        <v>100</v>
      </c>
      <c r="D13" s="27">
        <v>15</v>
      </c>
      <c r="E13" s="27">
        <f>SUM(C13*D13)</f>
        <v>1500</v>
      </c>
      <c r="F13" s="14"/>
    </row>
    <row r="14" spans="1:6" ht="13.5" thickBot="1">
      <c r="A14" s="32"/>
      <c r="B14" s="33"/>
      <c r="C14" s="22"/>
      <c r="D14" s="23"/>
      <c r="E14" s="22"/>
      <c r="F14" s="14"/>
    </row>
    <row r="15" spans="1:6" ht="12.75">
      <c r="A15" s="25" t="s">
        <v>234</v>
      </c>
      <c r="B15" s="24"/>
      <c r="C15" s="28"/>
      <c r="D15" s="28"/>
      <c r="E15" s="28"/>
      <c r="F15" s="14"/>
    </row>
    <row r="16" spans="1:6" ht="12.75">
      <c r="A16" s="26" t="s">
        <v>235</v>
      </c>
      <c r="B16" s="22"/>
      <c r="C16" s="30"/>
      <c r="D16" s="31"/>
      <c r="E16" s="29"/>
      <c r="F16" s="14"/>
    </row>
    <row r="17" spans="1:6" ht="25.5">
      <c r="A17" s="26" t="s">
        <v>241</v>
      </c>
      <c r="B17" s="22" t="s">
        <v>233</v>
      </c>
      <c r="C17" s="30"/>
      <c r="D17" s="31"/>
      <c r="E17" s="29"/>
      <c r="F17" s="14"/>
    </row>
    <row r="18" spans="1:6" ht="38.25">
      <c r="A18" s="26" t="s">
        <v>242</v>
      </c>
      <c r="B18" s="22" t="s">
        <v>233</v>
      </c>
      <c r="C18" s="30"/>
      <c r="D18" s="31"/>
      <c r="E18" s="29"/>
      <c r="F18" s="14"/>
    </row>
    <row r="19" spans="1:6" ht="38.25">
      <c r="A19" s="26" t="s">
        <v>243</v>
      </c>
      <c r="B19" s="22" t="s">
        <v>233</v>
      </c>
      <c r="C19" s="30"/>
      <c r="D19" s="31"/>
      <c r="E19" s="29"/>
      <c r="F19" s="14"/>
    </row>
    <row r="20" spans="1:6" ht="25.5">
      <c r="A20" s="26" t="s">
        <v>244</v>
      </c>
      <c r="B20" s="22"/>
      <c r="C20" s="30"/>
      <c r="D20" s="31"/>
      <c r="E20" s="29"/>
      <c r="F20" s="14"/>
    </row>
    <row r="21" spans="1:6" ht="13.5" thickBot="1">
      <c r="A21" s="21"/>
      <c r="B21" s="20" t="s">
        <v>16</v>
      </c>
      <c r="C21" s="27"/>
      <c r="D21" s="27"/>
      <c r="E21" s="27">
        <f>SUM(C21*D21)</f>
        <v>0</v>
      </c>
      <c r="F21" s="14"/>
    </row>
    <row r="22" spans="1:6" ht="13.5" thickBot="1">
      <c r="A22" s="32"/>
      <c r="B22" s="33"/>
      <c r="C22" s="22"/>
      <c r="D22" s="23"/>
      <c r="E22" s="22"/>
      <c r="F22" s="14"/>
    </row>
    <row r="23" spans="1:6" ht="12.75">
      <c r="A23" s="25" t="s">
        <v>234</v>
      </c>
      <c r="B23" s="24"/>
      <c r="C23" s="28"/>
      <c r="D23" s="28"/>
      <c r="E23" s="28"/>
      <c r="F23" s="14"/>
    </row>
    <row r="24" spans="1:6" ht="12.75">
      <c r="A24" s="26" t="s">
        <v>235</v>
      </c>
      <c r="B24" s="22"/>
      <c r="C24" s="30"/>
      <c r="D24" s="31"/>
      <c r="E24" s="29"/>
      <c r="F24" s="14"/>
    </row>
    <row r="25" spans="1:6" ht="25.5">
      <c r="A25" s="26" t="s">
        <v>241</v>
      </c>
      <c r="B25" s="22" t="s">
        <v>233</v>
      </c>
      <c r="C25" s="30"/>
      <c r="D25" s="31"/>
      <c r="E25" s="29"/>
      <c r="F25" s="14"/>
    </row>
    <row r="26" spans="1:6" ht="38.25">
      <c r="A26" s="26" t="s">
        <v>242</v>
      </c>
      <c r="B26" s="22" t="s">
        <v>233</v>
      </c>
      <c r="C26" s="30"/>
      <c r="D26" s="31"/>
      <c r="E26" s="29"/>
      <c r="F26" s="14"/>
    </row>
    <row r="27" spans="1:6" ht="38.25">
      <c r="A27" s="26" t="s">
        <v>243</v>
      </c>
      <c r="B27" s="22" t="s">
        <v>233</v>
      </c>
      <c r="C27" s="30"/>
      <c r="D27" s="31"/>
      <c r="E27" s="29"/>
      <c r="F27" s="14"/>
    </row>
    <row r="28" spans="1:6" ht="25.5">
      <c r="A28" s="26" t="s">
        <v>244</v>
      </c>
      <c r="B28" s="22"/>
      <c r="C28" s="30"/>
      <c r="D28" s="31"/>
      <c r="E28" s="29"/>
      <c r="F28" s="14"/>
    </row>
    <row r="29" spans="1:6" ht="13.5" thickBot="1">
      <c r="A29" s="21"/>
      <c r="B29" s="20" t="s">
        <v>17</v>
      </c>
      <c r="C29" s="27"/>
      <c r="D29" s="27"/>
      <c r="E29" s="27">
        <f>SUM(C29*D29)</f>
        <v>0</v>
      </c>
      <c r="F29" s="14"/>
    </row>
    <row r="30" spans="1:6" ht="13.5" thickBot="1">
      <c r="A30" s="32"/>
      <c r="B30" s="33"/>
      <c r="C30" s="22"/>
      <c r="D30" s="23"/>
      <c r="E30" s="22"/>
      <c r="F30" s="14"/>
    </row>
    <row r="31" spans="1:6" ht="13.5" thickBot="1">
      <c r="A31" s="17"/>
      <c r="B31" s="18"/>
      <c r="C31" s="18"/>
      <c r="D31" s="19"/>
      <c r="E31" s="18"/>
      <c r="F31" s="14"/>
    </row>
    <row r="32" spans="1:6" ht="13.5" thickBot="1">
      <c r="A32" s="17"/>
      <c r="B32" s="36" t="s">
        <v>19</v>
      </c>
      <c r="C32" s="37"/>
      <c r="D32" s="37" t="s">
        <v>42</v>
      </c>
      <c r="E32" s="38">
        <f>SUM(E13+E21+E29)</f>
        <v>1500</v>
      </c>
      <c r="F32" s="14"/>
    </row>
    <row r="33" spans="1:6" ht="12.75">
      <c r="A33" s="17"/>
      <c r="B33" s="316"/>
      <c r="C33" s="316"/>
      <c r="D33" s="316"/>
      <c r="E33" s="317"/>
      <c r="F33" s="14"/>
    </row>
    <row r="34" spans="1:6" ht="12.75">
      <c r="A34" s="318" t="s">
        <v>239</v>
      </c>
      <c r="B34" s="316"/>
      <c r="C34" s="316"/>
      <c r="D34" s="316"/>
      <c r="E34" s="317"/>
      <c r="F34" s="14"/>
    </row>
    <row r="35" spans="1:6" ht="13.5" thickBot="1">
      <c r="A35" s="14"/>
      <c r="B35" s="14"/>
      <c r="C35" s="14"/>
      <c r="D35" s="14"/>
      <c r="E35" s="14"/>
      <c r="F35" s="14"/>
    </row>
    <row r="36" spans="1:6" ht="19.5" thickBot="1" thickTop="1">
      <c r="A36" s="170" t="s">
        <v>95</v>
      </c>
      <c r="B36" s="379" t="str">
        <f>'B.1 and B.2 Costs and Revenue'!B9</f>
        <v>Beneficiary 2</v>
      </c>
      <c r="C36" s="380"/>
      <c r="D36" s="380"/>
      <c r="E36" s="381"/>
      <c r="F36" s="14"/>
    </row>
    <row r="37" spans="1:6" ht="13.5" thickTop="1">
      <c r="A37" s="14"/>
      <c r="B37" s="14"/>
      <c r="C37" s="14"/>
      <c r="D37" s="14"/>
      <c r="E37" s="14"/>
      <c r="F37" s="14"/>
    </row>
    <row r="38" spans="1:6" ht="18">
      <c r="A38" s="377" t="s">
        <v>140</v>
      </c>
      <c r="B38" s="378"/>
      <c r="C38" s="378"/>
      <c r="D38" s="378"/>
      <c r="E38" s="378"/>
      <c r="F38" s="14"/>
    </row>
    <row r="39" spans="1:6" ht="13.5" thickBot="1">
      <c r="A39" s="15"/>
      <c r="F39" s="14"/>
    </row>
    <row r="40" spans="1:6" ht="64.5" thickBot="1">
      <c r="A40" s="34" t="s">
        <v>18</v>
      </c>
      <c r="B40" s="35" t="s">
        <v>240</v>
      </c>
      <c r="C40" s="16" t="s">
        <v>237</v>
      </c>
      <c r="D40" s="16" t="s">
        <v>238</v>
      </c>
      <c r="E40" s="16" t="s">
        <v>236</v>
      </c>
      <c r="F40" s="14"/>
    </row>
    <row r="41" spans="1:6" ht="12.75">
      <c r="A41" s="25" t="s">
        <v>234</v>
      </c>
      <c r="B41" s="24"/>
      <c r="C41" s="28"/>
      <c r="D41" s="28"/>
      <c r="E41" s="28"/>
      <c r="F41" s="14"/>
    </row>
    <row r="42" spans="1:6" ht="12.75">
      <c r="A42" s="26" t="s">
        <v>235</v>
      </c>
      <c r="B42" s="22"/>
      <c r="C42" s="30"/>
      <c r="D42" s="31"/>
      <c r="E42" s="29"/>
      <c r="F42" s="14"/>
    </row>
    <row r="43" spans="1:6" ht="25.5">
      <c r="A43" s="26" t="s">
        <v>241</v>
      </c>
      <c r="B43" s="22" t="s">
        <v>233</v>
      </c>
      <c r="C43" s="30"/>
      <c r="D43" s="31"/>
      <c r="E43" s="29"/>
      <c r="F43" s="14"/>
    </row>
    <row r="44" spans="1:6" ht="38.25">
      <c r="A44" s="26" t="s">
        <v>242</v>
      </c>
      <c r="B44" s="22" t="s">
        <v>233</v>
      </c>
      <c r="C44" s="30"/>
      <c r="D44" s="31"/>
      <c r="E44" s="29"/>
      <c r="F44" s="14"/>
    </row>
    <row r="45" spans="1:6" ht="38.25">
      <c r="A45" s="26" t="s">
        <v>243</v>
      </c>
      <c r="B45" s="22" t="s">
        <v>233</v>
      </c>
      <c r="C45" s="30"/>
      <c r="D45" s="31"/>
      <c r="E45" s="29"/>
      <c r="F45" s="14"/>
    </row>
    <row r="46" spans="1:6" ht="25.5">
      <c r="A46" s="26" t="s">
        <v>244</v>
      </c>
      <c r="B46" s="22"/>
      <c r="C46" s="30"/>
      <c r="D46" s="31"/>
      <c r="E46" s="29"/>
      <c r="F46" s="14"/>
    </row>
    <row r="47" spans="1:6" ht="13.5" thickBot="1">
      <c r="A47" s="21"/>
      <c r="B47" s="20" t="s">
        <v>15</v>
      </c>
      <c r="C47" s="27"/>
      <c r="D47" s="27"/>
      <c r="E47" s="27">
        <f>SUM(C47*D47)</f>
        <v>0</v>
      </c>
      <c r="F47" s="14"/>
    </row>
    <row r="48" spans="1:6" ht="13.5" thickBot="1">
      <c r="A48" s="32"/>
      <c r="B48" s="33"/>
      <c r="C48" s="22"/>
      <c r="D48" s="23"/>
      <c r="E48" s="22"/>
      <c r="F48" s="14"/>
    </row>
    <row r="49" spans="1:6" ht="12.75">
      <c r="A49" s="25" t="s">
        <v>234</v>
      </c>
      <c r="B49" s="24"/>
      <c r="C49" s="28"/>
      <c r="D49" s="28"/>
      <c r="E49" s="28"/>
      <c r="F49" s="14"/>
    </row>
    <row r="50" spans="1:6" ht="12.75">
      <c r="A50" s="26" t="s">
        <v>235</v>
      </c>
      <c r="B50" s="22"/>
      <c r="C50" s="30"/>
      <c r="D50" s="31"/>
      <c r="E50" s="29"/>
      <c r="F50" s="14"/>
    </row>
    <row r="51" spans="1:6" ht="25.5">
      <c r="A51" s="26" t="s">
        <v>241</v>
      </c>
      <c r="B51" s="22" t="s">
        <v>233</v>
      </c>
      <c r="C51" s="30"/>
      <c r="D51" s="31"/>
      <c r="E51" s="29"/>
      <c r="F51" s="14"/>
    </row>
    <row r="52" spans="1:6" ht="38.25">
      <c r="A52" s="26" t="s">
        <v>242</v>
      </c>
      <c r="B52" s="22" t="s">
        <v>233</v>
      </c>
      <c r="C52" s="30"/>
      <c r="D52" s="31"/>
      <c r="E52" s="29"/>
      <c r="F52" s="14"/>
    </row>
    <row r="53" spans="1:6" ht="38.25">
      <c r="A53" s="26" t="s">
        <v>243</v>
      </c>
      <c r="B53" s="22" t="s">
        <v>233</v>
      </c>
      <c r="C53" s="30"/>
      <c r="D53" s="31"/>
      <c r="E53" s="29"/>
      <c r="F53" s="14"/>
    </row>
    <row r="54" spans="1:6" ht="25.5">
      <c r="A54" s="26" t="s">
        <v>244</v>
      </c>
      <c r="B54" s="22"/>
      <c r="C54" s="30"/>
      <c r="D54" s="31"/>
      <c r="E54" s="29"/>
      <c r="F54" s="14"/>
    </row>
    <row r="55" spans="1:6" ht="13.5" thickBot="1">
      <c r="A55" s="21"/>
      <c r="B55" s="20" t="s">
        <v>16</v>
      </c>
      <c r="C55" s="27"/>
      <c r="D55" s="27"/>
      <c r="E55" s="27">
        <f>SUM(C55*D55)</f>
        <v>0</v>
      </c>
      <c r="F55" s="14"/>
    </row>
    <row r="56" spans="1:6" ht="13.5" thickBot="1">
      <c r="A56" s="32"/>
      <c r="B56" s="33"/>
      <c r="C56" s="22"/>
      <c r="D56" s="23"/>
      <c r="E56" s="22"/>
      <c r="F56" s="14"/>
    </row>
    <row r="57" spans="1:5" ht="12.75">
      <c r="A57" s="25" t="s">
        <v>234</v>
      </c>
      <c r="B57" s="24"/>
      <c r="C57" s="28"/>
      <c r="D57" s="28"/>
      <c r="E57" s="28"/>
    </row>
    <row r="58" spans="1:5" ht="12.75">
      <c r="A58" s="26" t="s">
        <v>235</v>
      </c>
      <c r="B58" s="22"/>
      <c r="C58" s="30"/>
      <c r="D58" s="31"/>
      <c r="E58" s="29"/>
    </row>
    <row r="59" spans="1:5" ht="25.5">
      <c r="A59" s="26" t="s">
        <v>241</v>
      </c>
      <c r="B59" s="22" t="s">
        <v>233</v>
      </c>
      <c r="C59" s="30"/>
      <c r="D59" s="31"/>
      <c r="E59" s="29"/>
    </row>
    <row r="60" spans="1:5" ht="38.25">
      <c r="A60" s="26" t="s">
        <v>242</v>
      </c>
      <c r="B60" s="22" t="s">
        <v>233</v>
      </c>
      <c r="C60" s="30"/>
      <c r="D60" s="31"/>
      <c r="E60" s="29"/>
    </row>
    <row r="61" spans="1:5" ht="38.25">
      <c r="A61" s="26" t="s">
        <v>243</v>
      </c>
      <c r="B61" s="22" t="s">
        <v>233</v>
      </c>
      <c r="C61" s="30"/>
      <c r="D61" s="31"/>
      <c r="E61" s="29"/>
    </row>
    <row r="62" spans="1:5" ht="25.5">
      <c r="A62" s="26" t="s">
        <v>244</v>
      </c>
      <c r="B62" s="22"/>
      <c r="C62" s="30"/>
      <c r="D62" s="31"/>
      <c r="E62" s="29"/>
    </row>
    <row r="63" spans="1:5" ht="13.5" thickBot="1">
      <c r="A63" s="21"/>
      <c r="B63" s="20" t="s">
        <v>17</v>
      </c>
      <c r="C63" s="27"/>
      <c r="D63" s="27"/>
      <c r="E63" s="27">
        <f>SUM(C63*D63)</f>
        <v>0</v>
      </c>
    </row>
    <row r="64" spans="1:5" ht="13.5" thickBot="1">
      <c r="A64" s="32"/>
      <c r="B64" s="33"/>
      <c r="C64" s="22"/>
      <c r="D64" s="23"/>
      <c r="E64" s="22"/>
    </row>
    <row r="65" spans="1:5" ht="13.5" thickBot="1">
      <c r="A65" s="17"/>
      <c r="B65" s="18"/>
      <c r="C65" s="18"/>
      <c r="D65" s="19"/>
      <c r="E65" s="18"/>
    </row>
    <row r="66" spans="1:5" ht="13.5" thickBot="1">
      <c r="A66" s="17"/>
      <c r="B66" s="36" t="s">
        <v>19</v>
      </c>
      <c r="C66" s="37"/>
      <c r="D66" s="37" t="s">
        <v>42</v>
      </c>
      <c r="E66" s="38">
        <f>SUM(E47+E55+E63)</f>
        <v>0</v>
      </c>
    </row>
    <row r="67" spans="1:5" ht="12.75">
      <c r="A67" s="17"/>
      <c r="B67" s="316"/>
      <c r="C67" s="316"/>
      <c r="D67" s="316"/>
      <c r="E67" s="317"/>
    </row>
    <row r="68" spans="1:5" ht="12.75">
      <c r="A68" s="17" t="s">
        <v>239</v>
      </c>
      <c r="B68" s="316"/>
      <c r="C68" s="316"/>
      <c r="D68" s="316"/>
      <c r="E68" s="317"/>
    </row>
    <row r="69" ht="13.5" thickBot="1"/>
    <row r="70" spans="1:6" ht="19.5" thickBot="1" thickTop="1">
      <c r="A70" s="170" t="s">
        <v>96</v>
      </c>
      <c r="B70" s="379" t="str">
        <f>'B.1 and B.2 Costs and Revenue'!B10</f>
        <v>Beneficiary 3</v>
      </c>
      <c r="C70" s="380"/>
      <c r="D70" s="380"/>
      <c r="E70" s="381"/>
      <c r="F70" s="14"/>
    </row>
    <row r="71" spans="1:5" ht="13.5" thickTop="1">
      <c r="A71" s="14"/>
      <c r="B71" s="14"/>
      <c r="C71" s="14"/>
      <c r="D71" s="14"/>
      <c r="E71" s="14"/>
    </row>
    <row r="72" spans="1:5" ht="18">
      <c r="A72" s="377" t="s">
        <v>140</v>
      </c>
      <c r="B72" s="378"/>
      <c r="C72" s="378"/>
      <c r="D72" s="378"/>
      <c r="E72" s="378"/>
    </row>
    <row r="73" ht="13.5" thickBot="1">
      <c r="A73" s="15"/>
    </row>
    <row r="74" spans="1:5" ht="64.5" thickBot="1">
      <c r="A74" s="34" t="s">
        <v>18</v>
      </c>
      <c r="B74" s="35" t="s">
        <v>240</v>
      </c>
      <c r="C74" s="16" t="s">
        <v>237</v>
      </c>
      <c r="D74" s="16" t="s">
        <v>238</v>
      </c>
      <c r="E74" s="16" t="s">
        <v>236</v>
      </c>
    </row>
    <row r="75" spans="1:5" ht="12.75">
      <c r="A75" s="25" t="s">
        <v>234</v>
      </c>
      <c r="B75" s="24"/>
      <c r="C75" s="28"/>
      <c r="D75" s="28"/>
      <c r="E75" s="28"/>
    </row>
    <row r="76" spans="1:5" ht="12.75">
      <c r="A76" s="26" t="s">
        <v>235</v>
      </c>
      <c r="B76" s="22"/>
      <c r="C76" s="30"/>
      <c r="D76" s="31"/>
      <c r="E76" s="29"/>
    </row>
    <row r="77" spans="1:5" ht="25.5">
      <c r="A77" s="26" t="s">
        <v>241</v>
      </c>
      <c r="B77" s="22" t="s">
        <v>233</v>
      </c>
      <c r="C77" s="30"/>
      <c r="D77" s="31"/>
      <c r="E77" s="29"/>
    </row>
    <row r="78" spans="1:5" ht="38.25">
      <c r="A78" s="26" t="s">
        <v>242</v>
      </c>
      <c r="B78" s="22" t="s">
        <v>233</v>
      </c>
      <c r="C78" s="30"/>
      <c r="D78" s="31"/>
      <c r="E78" s="29"/>
    </row>
    <row r="79" spans="1:5" ht="38.25">
      <c r="A79" s="26" t="s">
        <v>243</v>
      </c>
      <c r="B79" s="22" t="s">
        <v>233</v>
      </c>
      <c r="C79" s="30"/>
      <c r="D79" s="31"/>
      <c r="E79" s="29"/>
    </row>
    <row r="80" spans="1:5" ht="25.5">
      <c r="A80" s="26" t="s">
        <v>244</v>
      </c>
      <c r="B80" s="22"/>
      <c r="C80" s="30"/>
      <c r="D80" s="31"/>
      <c r="E80" s="29"/>
    </row>
    <row r="81" spans="1:5" ht="13.5" thickBot="1">
      <c r="A81" s="21"/>
      <c r="B81" s="20" t="s">
        <v>15</v>
      </c>
      <c r="C81" s="27"/>
      <c r="D81" s="27"/>
      <c r="E81" s="27">
        <f>SUM(C81*D81)</f>
        <v>0</v>
      </c>
    </row>
    <row r="82" spans="1:5" ht="13.5" thickBot="1">
      <c r="A82" s="32"/>
      <c r="B82" s="33"/>
      <c r="C82" s="22"/>
      <c r="D82" s="23"/>
      <c r="E82" s="22"/>
    </row>
    <row r="83" spans="1:5" ht="12.75">
      <c r="A83" s="25" t="s">
        <v>234</v>
      </c>
      <c r="B83" s="24"/>
      <c r="C83" s="28"/>
      <c r="D83" s="28"/>
      <c r="E83" s="28"/>
    </row>
    <row r="84" spans="1:5" ht="12.75">
      <c r="A84" s="26" t="s">
        <v>235</v>
      </c>
      <c r="B84" s="22"/>
      <c r="C84" s="30"/>
      <c r="D84" s="31"/>
      <c r="E84" s="29"/>
    </row>
    <row r="85" spans="1:5" ht="25.5">
      <c r="A85" s="26" t="s">
        <v>241</v>
      </c>
      <c r="B85" s="22" t="s">
        <v>233</v>
      </c>
      <c r="C85" s="30"/>
      <c r="D85" s="31"/>
      <c r="E85" s="29"/>
    </row>
    <row r="86" spans="1:5" ht="38.25">
      <c r="A86" s="26" t="s">
        <v>242</v>
      </c>
      <c r="B86" s="22" t="s">
        <v>233</v>
      </c>
      <c r="C86" s="30"/>
      <c r="D86" s="31"/>
      <c r="E86" s="29"/>
    </row>
    <row r="87" spans="1:5" ht="38.25">
      <c r="A87" s="26" t="s">
        <v>243</v>
      </c>
      <c r="B87" s="22" t="s">
        <v>233</v>
      </c>
      <c r="C87" s="30"/>
      <c r="D87" s="31"/>
      <c r="E87" s="29"/>
    </row>
    <row r="88" spans="1:5" ht="25.5">
      <c r="A88" s="26" t="s">
        <v>244</v>
      </c>
      <c r="B88" s="22"/>
      <c r="C88" s="30"/>
      <c r="D88" s="31"/>
      <c r="E88" s="29"/>
    </row>
    <row r="89" spans="1:5" ht="13.5" thickBot="1">
      <c r="A89" s="21"/>
      <c r="B89" s="20" t="s">
        <v>16</v>
      </c>
      <c r="C89" s="27"/>
      <c r="D89" s="27"/>
      <c r="E89" s="27">
        <f>SUM(C89*D89)</f>
        <v>0</v>
      </c>
    </row>
    <row r="90" spans="1:5" ht="13.5" thickBot="1">
      <c r="A90" s="32"/>
      <c r="B90" s="33"/>
      <c r="C90" s="22"/>
      <c r="D90" s="23"/>
      <c r="E90" s="22"/>
    </row>
    <row r="91" spans="1:5" ht="12.75">
      <c r="A91" s="25" t="s">
        <v>234</v>
      </c>
      <c r="B91" s="24"/>
      <c r="C91" s="28"/>
      <c r="D91" s="28"/>
      <c r="E91" s="28"/>
    </row>
    <row r="92" spans="1:5" ht="12.75">
      <c r="A92" s="26" t="s">
        <v>235</v>
      </c>
      <c r="B92" s="22"/>
      <c r="C92" s="30"/>
      <c r="D92" s="31"/>
      <c r="E92" s="29"/>
    </row>
    <row r="93" spans="1:5" ht="25.5">
      <c r="A93" s="26" t="s">
        <v>241</v>
      </c>
      <c r="B93" s="22" t="s">
        <v>233</v>
      </c>
      <c r="C93" s="30"/>
      <c r="D93" s="31"/>
      <c r="E93" s="29"/>
    </row>
    <row r="94" spans="1:5" ht="38.25">
      <c r="A94" s="26" t="s">
        <v>242</v>
      </c>
      <c r="B94" s="22" t="s">
        <v>233</v>
      </c>
      <c r="C94" s="30"/>
      <c r="D94" s="31"/>
      <c r="E94" s="29"/>
    </row>
    <row r="95" spans="1:5" ht="38.25">
      <c r="A95" s="26" t="s">
        <v>243</v>
      </c>
      <c r="B95" s="22" t="s">
        <v>233</v>
      </c>
      <c r="C95" s="30"/>
      <c r="D95" s="31"/>
      <c r="E95" s="29"/>
    </row>
    <row r="96" spans="1:5" ht="25.5">
      <c r="A96" s="26" t="s">
        <v>244</v>
      </c>
      <c r="B96" s="22"/>
      <c r="C96" s="30"/>
      <c r="D96" s="31"/>
      <c r="E96" s="29"/>
    </row>
    <row r="97" spans="1:5" ht="13.5" thickBot="1">
      <c r="A97" s="21"/>
      <c r="B97" s="20" t="s">
        <v>17</v>
      </c>
      <c r="C97" s="27"/>
      <c r="D97" s="27"/>
      <c r="E97" s="27">
        <f>SUM(C97*D97)</f>
        <v>0</v>
      </c>
    </row>
    <row r="98" spans="1:5" ht="13.5" thickBot="1">
      <c r="A98" s="32"/>
      <c r="B98" s="33"/>
      <c r="C98" s="22"/>
      <c r="D98" s="23"/>
      <c r="E98" s="22"/>
    </row>
    <row r="99" spans="1:5" ht="13.5" thickBot="1">
      <c r="A99" s="17"/>
      <c r="B99" s="18"/>
      <c r="C99" s="18"/>
      <c r="D99" s="19"/>
      <c r="E99" s="18"/>
    </row>
    <row r="100" spans="1:5" ht="13.5" thickBot="1">
      <c r="A100" s="17"/>
      <c r="B100" s="36" t="s">
        <v>19</v>
      </c>
      <c r="C100" s="37"/>
      <c r="D100" s="37" t="s">
        <v>42</v>
      </c>
      <c r="E100" s="38">
        <f>SUM(E81+E89+E97)</f>
        <v>0</v>
      </c>
    </row>
    <row r="101" spans="1:5" ht="12.75">
      <c r="A101" s="17"/>
      <c r="B101" s="316"/>
      <c r="C101" s="316"/>
      <c r="D101" s="316"/>
      <c r="E101" s="317"/>
    </row>
    <row r="102" spans="1:5" ht="12.75">
      <c r="A102" s="17" t="s">
        <v>239</v>
      </c>
      <c r="B102" s="316"/>
      <c r="C102" s="316"/>
      <c r="D102" s="316"/>
      <c r="E102" s="317"/>
    </row>
    <row r="103" ht="13.5" thickBot="1"/>
    <row r="104" spans="1:6" ht="19.5" thickBot="1" thickTop="1">
      <c r="A104" s="170" t="s">
        <v>97</v>
      </c>
      <c r="B104" s="379" t="str">
        <f>'B.1 and B.2 Costs and Revenue'!B11</f>
        <v>Beneficiary 4</v>
      </c>
      <c r="C104" s="380"/>
      <c r="D104" s="380"/>
      <c r="E104" s="381"/>
      <c r="F104" s="14"/>
    </row>
    <row r="105" spans="1:5" ht="13.5" thickTop="1">
      <c r="A105" s="14"/>
      <c r="B105" s="14"/>
      <c r="C105" s="14"/>
      <c r="D105" s="14"/>
      <c r="E105" s="14"/>
    </row>
    <row r="106" spans="1:5" ht="18">
      <c r="A106" s="377" t="s">
        <v>140</v>
      </c>
      <c r="B106" s="378"/>
      <c r="C106" s="378"/>
      <c r="D106" s="378"/>
      <c r="E106" s="378"/>
    </row>
    <row r="107" ht="13.5" thickBot="1">
      <c r="A107" s="15"/>
    </row>
    <row r="108" spans="1:5" ht="64.5" thickBot="1">
      <c r="A108" s="34" t="s">
        <v>18</v>
      </c>
      <c r="B108" s="35" t="s">
        <v>240</v>
      </c>
      <c r="C108" s="16" t="s">
        <v>237</v>
      </c>
      <c r="D108" s="16" t="s">
        <v>238</v>
      </c>
      <c r="E108" s="16" t="s">
        <v>236</v>
      </c>
    </row>
    <row r="109" spans="1:5" ht="12.75">
      <c r="A109" s="25" t="s">
        <v>234</v>
      </c>
      <c r="B109" s="24"/>
      <c r="C109" s="28"/>
      <c r="D109" s="28"/>
      <c r="E109" s="28"/>
    </row>
    <row r="110" spans="1:5" ht="12.75">
      <c r="A110" s="26" t="s">
        <v>235</v>
      </c>
      <c r="B110" s="22"/>
      <c r="C110" s="30"/>
      <c r="D110" s="31"/>
      <c r="E110" s="29"/>
    </row>
    <row r="111" spans="1:5" ht="25.5">
      <c r="A111" s="26" t="s">
        <v>241</v>
      </c>
      <c r="B111" s="22" t="s">
        <v>233</v>
      </c>
      <c r="C111" s="30"/>
      <c r="D111" s="31"/>
      <c r="E111" s="29"/>
    </row>
    <row r="112" spans="1:5" ht="38.25">
      <c r="A112" s="26" t="s">
        <v>242</v>
      </c>
      <c r="B112" s="22" t="s">
        <v>233</v>
      </c>
      <c r="C112" s="30"/>
      <c r="D112" s="31"/>
      <c r="E112" s="29"/>
    </row>
    <row r="113" spans="1:5" ht="38.25">
      <c r="A113" s="26" t="s">
        <v>243</v>
      </c>
      <c r="B113" s="22" t="s">
        <v>233</v>
      </c>
      <c r="C113" s="30"/>
      <c r="D113" s="31"/>
      <c r="E113" s="29"/>
    </row>
    <row r="114" spans="1:5" ht="25.5">
      <c r="A114" s="26" t="s">
        <v>244</v>
      </c>
      <c r="B114" s="22"/>
      <c r="C114" s="30"/>
      <c r="D114" s="31"/>
      <c r="E114" s="29"/>
    </row>
    <row r="115" spans="1:5" ht="13.5" thickBot="1">
      <c r="A115" s="21"/>
      <c r="B115" s="20" t="s">
        <v>15</v>
      </c>
      <c r="C115" s="27"/>
      <c r="D115" s="27"/>
      <c r="E115" s="27">
        <f>SUM(C115*D115)</f>
        <v>0</v>
      </c>
    </row>
    <row r="116" spans="1:5" ht="13.5" thickBot="1">
      <c r="A116" s="32"/>
      <c r="B116" s="33"/>
      <c r="C116" s="22"/>
      <c r="D116" s="23"/>
      <c r="E116" s="22"/>
    </row>
    <row r="117" spans="1:5" ht="12.75">
      <c r="A117" s="25" t="s">
        <v>234</v>
      </c>
      <c r="B117" s="24"/>
      <c r="C117" s="28"/>
      <c r="D117" s="28"/>
      <c r="E117" s="28"/>
    </row>
    <row r="118" spans="1:5" ht="12.75">
      <c r="A118" s="26" t="s">
        <v>235</v>
      </c>
      <c r="B118" s="22"/>
      <c r="C118" s="30"/>
      <c r="D118" s="31"/>
      <c r="E118" s="29"/>
    </row>
    <row r="119" spans="1:5" ht="25.5">
      <c r="A119" s="26" t="s">
        <v>241</v>
      </c>
      <c r="B119" s="22" t="s">
        <v>233</v>
      </c>
      <c r="C119" s="30"/>
      <c r="D119" s="31"/>
      <c r="E119" s="29"/>
    </row>
    <row r="120" spans="1:5" ht="38.25">
      <c r="A120" s="26" t="s">
        <v>242</v>
      </c>
      <c r="B120" s="22" t="s">
        <v>233</v>
      </c>
      <c r="C120" s="30"/>
      <c r="D120" s="31"/>
      <c r="E120" s="29"/>
    </row>
    <row r="121" spans="1:5" ht="38.25">
      <c r="A121" s="26" t="s">
        <v>243</v>
      </c>
      <c r="B121" s="22" t="s">
        <v>233</v>
      </c>
      <c r="C121" s="30"/>
      <c r="D121" s="31"/>
      <c r="E121" s="29"/>
    </row>
    <row r="122" spans="1:5" ht="25.5">
      <c r="A122" s="26" t="s">
        <v>244</v>
      </c>
      <c r="B122" s="22"/>
      <c r="C122" s="30"/>
      <c r="D122" s="31"/>
      <c r="E122" s="29"/>
    </row>
    <row r="123" spans="1:5" ht="13.5" thickBot="1">
      <c r="A123" s="21"/>
      <c r="B123" s="20" t="s">
        <v>16</v>
      </c>
      <c r="C123" s="27"/>
      <c r="D123" s="27"/>
      <c r="E123" s="27">
        <f>SUM(C123*D123)</f>
        <v>0</v>
      </c>
    </row>
    <row r="124" spans="1:5" ht="13.5" thickBot="1">
      <c r="A124" s="32"/>
      <c r="B124" s="33"/>
      <c r="C124" s="22"/>
      <c r="D124" s="23"/>
      <c r="E124" s="22"/>
    </row>
    <row r="125" spans="1:5" ht="12.75">
      <c r="A125" s="25" t="s">
        <v>234</v>
      </c>
      <c r="B125" s="24"/>
      <c r="C125" s="28"/>
      <c r="D125" s="28"/>
      <c r="E125" s="28"/>
    </row>
    <row r="126" spans="1:5" ht="12.75">
      <c r="A126" s="26" t="s">
        <v>235</v>
      </c>
      <c r="B126" s="22"/>
      <c r="C126" s="30"/>
      <c r="D126" s="31"/>
      <c r="E126" s="29"/>
    </row>
    <row r="127" spans="1:5" ht="25.5">
      <c r="A127" s="26" t="s">
        <v>241</v>
      </c>
      <c r="B127" s="22" t="s">
        <v>233</v>
      </c>
      <c r="C127" s="30"/>
      <c r="D127" s="31"/>
      <c r="E127" s="29"/>
    </row>
    <row r="128" spans="1:5" ht="38.25">
      <c r="A128" s="26" t="s">
        <v>242</v>
      </c>
      <c r="B128" s="22" t="s">
        <v>233</v>
      </c>
      <c r="C128" s="30"/>
      <c r="D128" s="31"/>
      <c r="E128" s="29"/>
    </row>
    <row r="129" spans="1:5" ht="38.25">
      <c r="A129" s="26" t="s">
        <v>243</v>
      </c>
      <c r="B129" s="22" t="s">
        <v>233</v>
      </c>
      <c r="C129" s="30"/>
      <c r="D129" s="31"/>
      <c r="E129" s="29"/>
    </row>
    <row r="130" spans="1:5" ht="25.5">
      <c r="A130" s="26" t="s">
        <v>244</v>
      </c>
      <c r="B130" s="22"/>
      <c r="C130" s="30"/>
      <c r="D130" s="31"/>
      <c r="E130" s="29"/>
    </row>
    <row r="131" spans="1:5" ht="13.5" thickBot="1">
      <c r="A131" s="21"/>
      <c r="B131" s="20" t="s">
        <v>17</v>
      </c>
      <c r="C131" s="27"/>
      <c r="D131" s="27"/>
      <c r="E131" s="27">
        <f>SUM(C131*D131)</f>
        <v>0</v>
      </c>
    </row>
    <row r="132" spans="1:5" ht="13.5" thickBot="1">
      <c r="A132" s="32"/>
      <c r="B132" s="33"/>
      <c r="C132" s="22"/>
      <c r="D132" s="23"/>
      <c r="E132" s="22"/>
    </row>
    <row r="133" spans="1:5" ht="13.5" thickBot="1">
      <c r="A133" s="17"/>
      <c r="B133" s="18"/>
      <c r="C133" s="18"/>
      <c r="D133" s="19"/>
      <c r="E133" s="18"/>
    </row>
    <row r="134" spans="1:5" ht="13.5" thickBot="1">
      <c r="A134" s="17"/>
      <c r="B134" s="36" t="s">
        <v>19</v>
      </c>
      <c r="C134" s="37"/>
      <c r="D134" s="37" t="s">
        <v>42</v>
      </c>
      <c r="E134" s="38">
        <f>SUM(E115+E123+E131)</f>
        <v>0</v>
      </c>
    </row>
    <row r="135" spans="1:5" ht="12.75">
      <c r="A135" s="17"/>
      <c r="B135" s="316"/>
      <c r="C135" s="316"/>
      <c r="D135" s="316"/>
      <c r="E135" s="317"/>
    </row>
    <row r="136" spans="1:5" ht="12.75">
      <c r="A136" s="17" t="s">
        <v>239</v>
      </c>
      <c r="B136" s="316"/>
      <c r="C136" s="316"/>
      <c r="D136" s="316"/>
      <c r="E136" s="317"/>
    </row>
    <row r="137" ht="13.5" thickBot="1"/>
    <row r="138" spans="1:6" ht="19.5" thickBot="1" thickTop="1">
      <c r="A138" s="170" t="s">
        <v>98</v>
      </c>
      <c r="B138" s="379" t="str">
        <f>'B.1 and B.2 Costs and Revenue'!B12</f>
        <v>Beneficiary 5</v>
      </c>
      <c r="C138" s="380"/>
      <c r="D138" s="380"/>
      <c r="E138" s="381"/>
      <c r="F138" s="14"/>
    </row>
    <row r="139" spans="1:5" ht="13.5" thickTop="1">
      <c r="A139" s="14"/>
      <c r="B139" s="14"/>
      <c r="C139" s="14"/>
      <c r="D139" s="14"/>
      <c r="E139" s="14"/>
    </row>
    <row r="140" spans="1:5" ht="18">
      <c r="A140" s="377" t="s">
        <v>140</v>
      </c>
      <c r="B140" s="378"/>
      <c r="C140" s="378"/>
      <c r="D140" s="378"/>
      <c r="E140" s="378"/>
    </row>
    <row r="141" ht="13.5" thickBot="1">
      <c r="A141" s="15"/>
    </row>
    <row r="142" spans="1:5" ht="64.5" thickBot="1">
      <c r="A142" s="34" t="s">
        <v>18</v>
      </c>
      <c r="B142" s="35" t="s">
        <v>240</v>
      </c>
      <c r="C142" s="16" t="s">
        <v>237</v>
      </c>
      <c r="D142" s="16" t="s">
        <v>238</v>
      </c>
      <c r="E142" s="16" t="s">
        <v>236</v>
      </c>
    </row>
    <row r="143" spans="1:5" ht="12.75">
      <c r="A143" s="25" t="s">
        <v>234</v>
      </c>
      <c r="B143" s="24"/>
      <c r="C143" s="28"/>
      <c r="D143" s="28"/>
      <c r="E143" s="28"/>
    </row>
    <row r="144" spans="1:5" ht="12.75">
      <c r="A144" s="26" t="s">
        <v>235</v>
      </c>
      <c r="B144" s="22"/>
      <c r="C144" s="30"/>
      <c r="D144" s="31"/>
      <c r="E144" s="29"/>
    </row>
    <row r="145" spans="1:5" ht="25.5">
      <c r="A145" s="26" t="s">
        <v>241</v>
      </c>
      <c r="B145" s="22" t="s">
        <v>233</v>
      </c>
      <c r="C145" s="30"/>
      <c r="D145" s="31"/>
      <c r="E145" s="29"/>
    </row>
    <row r="146" spans="1:5" ht="38.25">
      <c r="A146" s="26" t="s">
        <v>242</v>
      </c>
      <c r="B146" s="22" t="s">
        <v>233</v>
      </c>
      <c r="C146" s="30"/>
      <c r="D146" s="31"/>
      <c r="E146" s="29"/>
    </row>
    <row r="147" spans="1:5" ht="38.25">
      <c r="A147" s="26" t="s">
        <v>243</v>
      </c>
      <c r="B147" s="22" t="s">
        <v>233</v>
      </c>
      <c r="C147" s="30"/>
      <c r="D147" s="31"/>
      <c r="E147" s="29"/>
    </row>
    <row r="148" spans="1:5" ht="25.5">
      <c r="A148" s="26" t="s">
        <v>244</v>
      </c>
      <c r="B148" s="22"/>
      <c r="C148" s="30"/>
      <c r="D148" s="31"/>
      <c r="E148" s="29"/>
    </row>
    <row r="149" spans="1:5" ht="13.5" thickBot="1">
      <c r="A149" s="21"/>
      <c r="B149" s="20" t="s">
        <v>15</v>
      </c>
      <c r="C149" s="27"/>
      <c r="D149" s="27"/>
      <c r="E149" s="27">
        <f>SUM(C149*D149)</f>
        <v>0</v>
      </c>
    </row>
    <row r="150" spans="1:5" ht="13.5" thickBot="1">
      <c r="A150" s="32"/>
      <c r="B150" s="33"/>
      <c r="C150" s="22"/>
      <c r="D150" s="23"/>
      <c r="E150" s="22"/>
    </row>
    <row r="151" spans="1:5" ht="12.75">
      <c r="A151" s="25" t="s">
        <v>234</v>
      </c>
      <c r="B151" s="24"/>
      <c r="C151" s="28"/>
      <c r="D151" s="28"/>
      <c r="E151" s="28"/>
    </row>
    <row r="152" spans="1:5" ht="12.75">
      <c r="A152" s="26" t="s">
        <v>235</v>
      </c>
      <c r="B152" s="22"/>
      <c r="C152" s="30"/>
      <c r="D152" s="31"/>
      <c r="E152" s="29"/>
    </row>
    <row r="153" spans="1:5" ht="25.5">
      <c r="A153" s="26" t="s">
        <v>241</v>
      </c>
      <c r="B153" s="22" t="s">
        <v>233</v>
      </c>
      <c r="C153" s="30"/>
      <c r="D153" s="31"/>
      <c r="E153" s="29"/>
    </row>
    <row r="154" spans="1:5" ht="38.25">
      <c r="A154" s="26" t="s">
        <v>242</v>
      </c>
      <c r="B154" s="22" t="s">
        <v>233</v>
      </c>
      <c r="C154" s="30"/>
      <c r="D154" s="31"/>
      <c r="E154" s="29"/>
    </row>
    <row r="155" spans="1:5" ht="38.25">
      <c r="A155" s="26" t="s">
        <v>243</v>
      </c>
      <c r="B155" s="22" t="s">
        <v>233</v>
      </c>
      <c r="C155" s="30"/>
      <c r="D155" s="31"/>
      <c r="E155" s="29"/>
    </row>
    <row r="156" spans="1:5" ht="25.5">
      <c r="A156" s="26" t="s">
        <v>244</v>
      </c>
      <c r="B156" s="22"/>
      <c r="C156" s="30"/>
      <c r="D156" s="31"/>
      <c r="E156" s="29"/>
    </row>
    <row r="157" spans="1:5" ht="13.5" thickBot="1">
      <c r="A157" s="21"/>
      <c r="B157" s="20" t="s">
        <v>16</v>
      </c>
      <c r="C157" s="27"/>
      <c r="D157" s="27"/>
      <c r="E157" s="27">
        <f>SUM(C157*D157)</f>
        <v>0</v>
      </c>
    </row>
    <row r="158" spans="1:5" ht="13.5" thickBot="1">
      <c r="A158" s="32"/>
      <c r="B158" s="33"/>
      <c r="C158" s="22"/>
      <c r="D158" s="23"/>
      <c r="E158" s="22"/>
    </row>
    <row r="159" spans="1:5" ht="12.75">
      <c r="A159" s="25" t="s">
        <v>234</v>
      </c>
      <c r="B159" s="24"/>
      <c r="C159" s="28"/>
      <c r="D159" s="28"/>
      <c r="E159" s="28"/>
    </row>
    <row r="160" spans="1:5" ht="12.75">
      <c r="A160" s="26" t="s">
        <v>235</v>
      </c>
      <c r="B160" s="22"/>
      <c r="C160" s="30"/>
      <c r="D160" s="31"/>
      <c r="E160" s="29"/>
    </row>
    <row r="161" spans="1:5" ht="25.5">
      <c r="A161" s="26" t="s">
        <v>241</v>
      </c>
      <c r="B161" s="22" t="s">
        <v>233</v>
      </c>
      <c r="C161" s="30"/>
      <c r="D161" s="31"/>
      <c r="E161" s="29"/>
    </row>
    <row r="162" spans="1:5" ht="38.25">
      <c r="A162" s="26" t="s">
        <v>242</v>
      </c>
      <c r="B162" s="22" t="s">
        <v>233</v>
      </c>
      <c r="C162" s="30"/>
      <c r="D162" s="31"/>
      <c r="E162" s="29"/>
    </row>
    <row r="163" spans="1:5" ht="38.25">
      <c r="A163" s="26" t="s">
        <v>243</v>
      </c>
      <c r="B163" s="22" t="s">
        <v>233</v>
      </c>
      <c r="C163" s="30"/>
      <c r="D163" s="31"/>
      <c r="E163" s="29"/>
    </row>
    <row r="164" spans="1:5" ht="25.5">
      <c r="A164" s="26" t="s">
        <v>244</v>
      </c>
      <c r="B164" s="22"/>
      <c r="C164" s="30"/>
      <c r="D164" s="31"/>
      <c r="E164" s="29"/>
    </row>
    <row r="165" spans="1:5" ht="13.5" thickBot="1">
      <c r="A165" s="21"/>
      <c r="B165" s="20" t="s">
        <v>17</v>
      </c>
      <c r="C165" s="27"/>
      <c r="D165" s="27"/>
      <c r="E165" s="27">
        <f>SUM(C165*D165)</f>
        <v>0</v>
      </c>
    </row>
    <row r="166" spans="1:5" ht="13.5" thickBot="1">
      <c r="A166" s="32"/>
      <c r="B166" s="33"/>
      <c r="C166" s="22"/>
      <c r="D166" s="23"/>
      <c r="E166" s="22"/>
    </row>
    <row r="167" spans="1:5" ht="13.5" thickBot="1">
      <c r="A167" s="17"/>
      <c r="B167" s="18"/>
      <c r="C167" s="18"/>
      <c r="D167" s="19"/>
      <c r="E167" s="18"/>
    </row>
    <row r="168" spans="1:5" ht="13.5" thickBot="1">
      <c r="A168" s="17"/>
      <c r="B168" s="36" t="s">
        <v>19</v>
      </c>
      <c r="C168" s="37"/>
      <c r="D168" s="37" t="s">
        <v>42</v>
      </c>
      <c r="E168" s="38">
        <f>SUM(E149+E157+E165)</f>
        <v>0</v>
      </c>
    </row>
    <row r="169" spans="1:5" ht="12.75">
      <c r="A169" s="17"/>
      <c r="B169" s="316"/>
      <c r="C169" s="316"/>
      <c r="D169" s="316"/>
      <c r="E169" s="317"/>
    </row>
    <row r="170" spans="1:5" ht="12.75">
      <c r="A170" s="17" t="s">
        <v>239</v>
      </c>
      <c r="B170" s="316"/>
      <c r="C170" s="316"/>
      <c r="D170" s="316"/>
      <c r="E170" s="317"/>
    </row>
    <row r="171" ht="13.5" thickBot="1"/>
    <row r="172" spans="1:6" ht="19.5" thickBot="1" thickTop="1">
      <c r="A172" s="170" t="s">
        <v>99</v>
      </c>
      <c r="B172" s="379" t="str">
        <f>'B.1 and B.2 Costs and Revenue'!B13</f>
        <v>Beneficiary 6</v>
      </c>
      <c r="C172" s="380"/>
      <c r="D172" s="380"/>
      <c r="E172" s="381"/>
      <c r="F172" s="14"/>
    </row>
    <row r="173" spans="1:5" ht="13.5" thickTop="1">
      <c r="A173" s="14"/>
      <c r="B173" s="14"/>
      <c r="C173" s="14"/>
      <c r="D173" s="14"/>
      <c r="E173" s="14"/>
    </row>
    <row r="174" spans="1:5" ht="18">
      <c r="A174" s="377" t="s">
        <v>140</v>
      </c>
      <c r="B174" s="378"/>
      <c r="C174" s="378"/>
      <c r="D174" s="378"/>
      <c r="E174" s="378"/>
    </row>
    <row r="175" ht="13.5" thickBot="1">
      <c r="A175" s="15"/>
    </row>
    <row r="176" spans="1:5" ht="64.5" thickBot="1">
      <c r="A176" s="34" t="s">
        <v>18</v>
      </c>
      <c r="B176" s="35" t="s">
        <v>240</v>
      </c>
      <c r="C176" s="16" t="s">
        <v>237</v>
      </c>
      <c r="D176" s="16" t="s">
        <v>238</v>
      </c>
      <c r="E176" s="16" t="s">
        <v>236</v>
      </c>
    </row>
    <row r="177" spans="1:5" ht="12.75">
      <c r="A177" s="25" t="s">
        <v>234</v>
      </c>
      <c r="B177" s="24"/>
      <c r="C177" s="28"/>
      <c r="D177" s="28"/>
      <c r="E177" s="28"/>
    </row>
    <row r="178" spans="1:5" ht="12.75">
      <c r="A178" s="26" t="s">
        <v>235</v>
      </c>
      <c r="B178" s="22"/>
      <c r="C178" s="30"/>
      <c r="D178" s="31"/>
      <c r="E178" s="29"/>
    </row>
    <row r="179" spans="1:5" ht="25.5">
      <c r="A179" s="26" t="s">
        <v>241</v>
      </c>
      <c r="B179" s="22" t="s">
        <v>233</v>
      </c>
      <c r="C179" s="30"/>
      <c r="D179" s="31"/>
      <c r="E179" s="29"/>
    </row>
    <row r="180" spans="1:5" ht="38.25">
      <c r="A180" s="26" t="s">
        <v>242</v>
      </c>
      <c r="B180" s="22" t="s">
        <v>233</v>
      </c>
      <c r="C180" s="30"/>
      <c r="D180" s="31"/>
      <c r="E180" s="29"/>
    </row>
    <row r="181" spans="1:5" ht="38.25">
      <c r="A181" s="26" t="s">
        <v>243</v>
      </c>
      <c r="B181" s="22" t="s">
        <v>233</v>
      </c>
      <c r="C181" s="30"/>
      <c r="D181" s="31"/>
      <c r="E181" s="29"/>
    </row>
    <row r="182" spans="1:5" ht="25.5">
      <c r="A182" s="26" t="s">
        <v>244</v>
      </c>
      <c r="B182" s="22"/>
      <c r="C182" s="30"/>
      <c r="D182" s="31"/>
      <c r="E182" s="29"/>
    </row>
    <row r="183" spans="1:5" ht="13.5" thickBot="1">
      <c r="A183" s="21"/>
      <c r="B183" s="20" t="s">
        <v>15</v>
      </c>
      <c r="C183" s="27"/>
      <c r="D183" s="27"/>
      <c r="E183" s="27">
        <f>SUM(C183*D183)</f>
        <v>0</v>
      </c>
    </row>
    <row r="184" spans="1:5" ht="13.5" thickBot="1">
      <c r="A184" s="32"/>
      <c r="B184" s="33"/>
      <c r="C184" s="22"/>
      <c r="D184" s="23"/>
      <c r="E184" s="22"/>
    </row>
    <row r="185" spans="1:5" ht="12.75">
      <c r="A185" s="25" t="s">
        <v>234</v>
      </c>
      <c r="B185" s="24"/>
      <c r="C185" s="28"/>
      <c r="D185" s="28"/>
      <c r="E185" s="28"/>
    </row>
    <row r="186" spans="1:5" ht="12.75">
      <c r="A186" s="26" t="s">
        <v>235</v>
      </c>
      <c r="B186" s="22"/>
      <c r="C186" s="30"/>
      <c r="D186" s="31"/>
      <c r="E186" s="29"/>
    </row>
    <row r="187" spans="1:5" ht="25.5">
      <c r="A187" s="26" t="s">
        <v>241</v>
      </c>
      <c r="B187" s="22" t="s">
        <v>233</v>
      </c>
      <c r="C187" s="30"/>
      <c r="D187" s="31"/>
      <c r="E187" s="29"/>
    </row>
    <row r="188" spans="1:5" ht="38.25">
      <c r="A188" s="26" t="s">
        <v>242</v>
      </c>
      <c r="B188" s="22" t="s">
        <v>233</v>
      </c>
      <c r="C188" s="30"/>
      <c r="D188" s="31"/>
      <c r="E188" s="29"/>
    </row>
    <row r="189" spans="1:5" ht="38.25">
      <c r="A189" s="26" t="s">
        <v>243</v>
      </c>
      <c r="B189" s="22" t="s">
        <v>233</v>
      </c>
      <c r="C189" s="30"/>
      <c r="D189" s="31"/>
      <c r="E189" s="29"/>
    </row>
    <row r="190" spans="1:5" ht="25.5">
      <c r="A190" s="26" t="s">
        <v>244</v>
      </c>
      <c r="B190" s="22"/>
      <c r="C190" s="30"/>
      <c r="D190" s="31"/>
      <c r="E190" s="29"/>
    </row>
    <row r="191" spans="1:5" ht="13.5" thickBot="1">
      <c r="A191" s="21"/>
      <c r="B191" s="20" t="s">
        <v>16</v>
      </c>
      <c r="C191" s="27"/>
      <c r="D191" s="27"/>
      <c r="E191" s="27">
        <f>SUM(C191*D191)</f>
        <v>0</v>
      </c>
    </row>
    <row r="192" spans="1:5" ht="13.5" thickBot="1">
      <c r="A192" s="32"/>
      <c r="B192" s="33"/>
      <c r="C192" s="22"/>
      <c r="D192" s="23"/>
      <c r="E192" s="22"/>
    </row>
    <row r="193" spans="1:5" ht="12.75">
      <c r="A193" s="25" t="s">
        <v>234</v>
      </c>
      <c r="B193" s="24"/>
      <c r="C193" s="28"/>
      <c r="D193" s="28"/>
      <c r="E193" s="28"/>
    </row>
    <row r="194" spans="1:5" ht="12.75">
      <c r="A194" s="26" t="s">
        <v>235</v>
      </c>
      <c r="B194" s="22"/>
      <c r="C194" s="30"/>
      <c r="D194" s="31"/>
      <c r="E194" s="29"/>
    </row>
    <row r="195" spans="1:5" ht="25.5">
      <c r="A195" s="26" t="s">
        <v>241</v>
      </c>
      <c r="B195" s="22" t="s">
        <v>233</v>
      </c>
      <c r="C195" s="30"/>
      <c r="D195" s="31"/>
      <c r="E195" s="29"/>
    </row>
    <row r="196" spans="1:5" ht="38.25">
      <c r="A196" s="26" t="s">
        <v>242</v>
      </c>
      <c r="B196" s="22" t="s">
        <v>233</v>
      </c>
      <c r="C196" s="30"/>
      <c r="D196" s="31"/>
      <c r="E196" s="29"/>
    </row>
    <row r="197" spans="1:5" ht="38.25">
      <c r="A197" s="26" t="s">
        <v>243</v>
      </c>
      <c r="B197" s="22" t="s">
        <v>233</v>
      </c>
      <c r="C197" s="30"/>
      <c r="D197" s="31"/>
      <c r="E197" s="29"/>
    </row>
    <row r="198" spans="1:5" ht="25.5">
      <c r="A198" s="26" t="s">
        <v>244</v>
      </c>
      <c r="B198" s="22"/>
      <c r="C198" s="30"/>
      <c r="D198" s="31"/>
      <c r="E198" s="29"/>
    </row>
    <row r="199" spans="1:5" ht="13.5" thickBot="1">
      <c r="A199" s="21"/>
      <c r="B199" s="20" t="s">
        <v>17</v>
      </c>
      <c r="C199" s="27"/>
      <c r="D199" s="27"/>
      <c r="E199" s="27">
        <f>SUM(C199*D199)</f>
        <v>0</v>
      </c>
    </row>
    <row r="200" spans="1:5" ht="13.5" thickBot="1">
      <c r="A200" s="32"/>
      <c r="B200" s="33"/>
      <c r="C200" s="22"/>
      <c r="D200" s="23"/>
      <c r="E200" s="22"/>
    </row>
    <row r="201" spans="1:5" ht="13.5" thickBot="1">
      <c r="A201" s="17"/>
      <c r="B201" s="18"/>
      <c r="C201" s="18"/>
      <c r="D201" s="19"/>
      <c r="E201" s="18"/>
    </row>
    <row r="202" spans="1:5" ht="13.5" thickBot="1">
      <c r="A202" s="17"/>
      <c r="B202" s="36" t="s">
        <v>19</v>
      </c>
      <c r="C202" s="37"/>
      <c r="D202" s="37" t="s">
        <v>42</v>
      </c>
      <c r="E202" s="38">
        <f>SUM(E183+E191+E199)</f>
        <v>0</v>
      </c>
    </row>
    <row r="203" spans="1:5" ht="12.75">
      <c r="A203" s="17"/>
      <c r="B203" s="316"/>
      <c r="C203" s="316"/>
      <c r="D203" s="316"/>
      <c r="E203" s="317"/>
    </row>
    <row r="204" spans="1:5" ht="12.75">
      <c r="A204" s="17" t="s">
        <v>239</v>
      </c>
      <c r="B204" s="316"/>
      <c r="C204" s="316"/>
      <c r="D204" s="316"/>
      <c r="E204" s="317"/>
    </row>
    <row r="205" ht="13.5" thickBot="1"/>
    <row r="206" spans="1:6" ht="19.5" thickBot="1" thickTop="1">
      <c r="A206" s="170" t="s">
        <v>100</v>
      </c>
      <c r="B206" s="379" t="str">
        <f>'B.1 and B.2 Costs and Revenue'!B24</f>
        <v>Beneficiary 17</v>
      </c>
      <c r="C206" s="380"/>
      <c r="D206" s="380"/>
      <c r="E206" s="381"/>
      <c r="F206" s="14"/>
    </row>
    <row r="207" spans="1:5" ht="13.5" thickTop="1">
      <c r="A207" s="14"/>
      <c r="B207" s="14"/>
      <c r="C207" s="14"/>
      <c r="D207" s="14"/>
      <c r="E207" s="14"/>
    </row>
    <row r="208" spans="1:5" ht="18">
      <c r="A208" s="377" t="s">
        <v>140</v>
      </c>
      <c r="B208" s="378"/>
      <c r="C208" s="378"/>
      <c r="D208" s="378"/>
      <c r="E208" s="378"/>
    </row>
    <row r="209" ht="13.5" thickBot="1">
      <c r="A209" s="15"/>
    </row>
    <row r="210" spans="1:5" ht="64.5" thickBot="1">
      <c r="A210" s="34" t="s">
        <v>18</v>
      </c>
      <c r="B210" s="35" t="s">
        <v>240</v>
      </c>
      <c r="C210" s="16" t="s">
        <v>237</v>
      </c>
      <c r="D210" s="16" t="s">
        <v>238</v>
      </c>
      <c r="E210" s="16" t="s">
        <v>236</v>
      </c>
    </row>
    <row r="211" spans="1:5" ht="12.75">
      <c r="A211" s="25" t="s">
        <v>234</v>
      </c>
      <c r="B211" s="24"/>
      <c r="C211" s="28"/>
      <c r="D211" s="28"/>
      <c r="E211" s="28"/>
    </row>
    <row r="212" spans="1:5" ht="12.75">
      <c r="A212" s="26" t="s">
        <v>235</v>
      </c>
      <c r="B212" s="22"/>
      <c r="C212" s="30"/>
      <c r="D212" s="31"/>
      <c r="E212" s="29"/>
    </row>
    <row r="213" spans="1:5" ht="25.5">
      <c r="A213" s="26" t="s">
        <v>241</v>
      </c>
      <c r="B213" s="22" t="s">
        <v>233</v>
      </c>
      <c r="C213" s="30"/>
      <c r="D213" s="31"/>
      <c r="E213" s="29"/>
    </row>
    <row r="214" spans="1:5" ht="38.25">
      <c r="A214" s="26" t="s">
        <v>242</v>
      </c>
      <c r="B214" s="22" t="s">
        <v>233</v>
      </c>
      <c r="C214" s="30"/>
      <c r="D214" s="31"/>
      <c r="E214" s="29"/>
    </row>
    <row r="215" spans="1:5" ht="38.25">
      <c r="A215" s="26" t="s">
        <v>243</v>
      </c>
      <c r="B215" s="22" t="s">
        <v>233</v>
      </c>
      <c r="C215" s="30"/>
      <c r="D215" s="31"/>
      <c r="E215" s="29"/>
    </row>
    <row r="216" spans="1:5" ht="25.5">
      <c r="A216" s="26" t="s">
        <v>244</v>
      </c>
      <c r="B216" s="22"/>
      <c r="C216" s="30"/>
      <c r="D216" s="31"/>
      <c r="E216" s="29"/>
    </row>
    <row r="217" spans="1:5" ht="13.5" thickBot="1">
      <c r="A217" s="21"/>
      <c r="B217" s="20" t="s">
        <v>15</v>
      </c>
      <c r="C217" s="27"/>
      <c r="D217" s="27"/>
      <c r="E217" s="27">
        <f>SUM(C217*D217)</f>
        <v>0</v>
      </c>
    </row>
    <row r="218" spans="1:5" ht="13.5" thickBot="1">
      <c r="A218" s="32"/>
      <c r="B218" s="33"/>
      <c r="C218" s="22"/>
      <c r="D218" s="23"/>
      <c r="E218" s="22"/>
    </row>
    <row r="219" spans="1:5" ht="12.75">
      <c r="A219" s="25" t="s">
        <v>234</v>
      </c>
      <c r="B219" s="24"/>
      <c r="C219" s="28"/>
      <c r="D219" s="28"/>
      <c r="E219" s="28"/>
    </row>
    <row r="220" spans="1:5" ht="12.75">
      <c r="A220" s="26" t="s">
        <v>235</v>
      </c>
      <c r="B220" s="22"/>
      <c r="C220" s="30"/>
      <c r="D220" s="31"/>
      <c r="E220" s="29"/>
    </row>
    <row r="221" spans="1:5" ht="25.5">
      <c r="A221" s="26" t="s">
        <v>241</v>
      </c>
      <c r="B221" s="22" t="s">
        <v>233</v>
      </c>
      <c r="C221" s="30"/>
      <c r="D221" s="31"/>
      <c r="E221" s="29"/>
    </row>
    <row r="222" spans="1:5" ht="38.25">
      <c r="A222" s="26" t="s">
        <v>242</v>
      </c>
      <c r="B222" s="22" t="s">
        <v>233</v>
      </c>
      <c r="C222" s="30"/>
      <c r="D222" s="31"/>
      <c r="E222" s="29"/>
    </row>
    <row r="223" spans="1:5" ht="38.25">
      <c r="A223" s="26" t="s">
        <v>243</v>
      </c>
      <c r="B223" s="22" t="s">
        <v>233</v>
      </c>
      <c r="C223" s="30"/>
      <c r="D223" s="31"/>
      <c r="E223" s="29"/>
    </row>
    <row r="224" spans="1:5" ht="25.5">
      <c r="A224" s="26" t="s">
        <v>244</v>
      </c>
      <c r="B224" s="22"/>
      <c r="C224" s="30"/>
      <c r="D224" s="31"/>
      <c r="E224" s="29"/>
    </row>
    <row r="225" spans="1:5" ht="13.5" thickBot="1">
      <c r="A225" s="21"/>
      <c r="B225" s="20" t="s">
        <v>16</v>
      </c>
      <c r="C225" s="27"/>
      <c r="D225" s="27"/>
      <c r="E225" s="27">
        <f>SUM(C225*D225)</f>
        <v>0</v>
      </c>
    </row>
    <row r="226" spans="1:5" ht="13.5" thickBot="1">
      <c r="A226" s="32"/>
      <c r="B226" s="33"/>
      <c r="C226" s="22"/>
      <c r="D226" s="23"/>
      <c r="E226" s="22"/>
    </row>
    <row r="227" spans="1:5" ht="12.75">
      <c r="A227" s="25" t="s">
        <v>234</v>
      </c>
      <c r="B227" s="24"/>
      <c r="C227" s="28"/>
      <c r="D227" s="28"/>
      <c r="E227" s="28"/>
    </row>
    <row r="228" spans="1:5" ht="12.75">
      <c r="A228" s="26" t="s">
        <v>235</v>
      </c>
      <c r="B228" s="22"/>
      <c r="C228" s="30"/>
      <c r="D228" s="31"/>
      <c r="E228" s="29"/>
    </row>
    <row r="229" spans="1:5" ht="25.5">
      <c r="A229" s="26" t="s">
        <v>241</v>
      </c>
      <c r="B229" s="22" t="s">
        <v>233</v>
      </c>
      <c r="C229" s="30"/>
      <c r="D229" s="31"/>
      <c r="E229" s="29"/>
    </row>
    <row r="230" spans="1:5" ht="38.25">
      <c r="A230" s="26" t="s">
        <v>242</v>
      </c>
      <c r="B230" s="22" t="s">
        <v>233</v>
      </c>
      <c r="C230" s="30"/>
      <c r="D230" s="31"/>
      <c r="E230" s="29"/>
    </row>
    <row r="231" spans="1:5" ht="38.25">
      <c r="A231" s="26" t="s">
        <v>243</v>
      </c>
      <c r="B231" s="22" t="s">
        <v>233</v>
      </c>
      <c r="C231" s="30"/>
      <c r="D231" s="31"/>
      <c r="E231" s="29"/>
    </row>
    <row r="232" spans="1:5" ht="25.5">
      <c r="A232" s="26" t="s">
        <v>244</v>
      </c>
      <c r="B232" s="22"/>
      <c r="C232" s="30"/>
      <c r="D232" s="31"/>
      <c r="E232" s="29"/>
    </row>
    <row r="233" spans="1:5" ht="13.5" thickBot="1">
      <c r="A233" s="21"/>
      <c r="B233" s="20" t="s">
        <v>17</v>
      </c>
      <c r="C233" s="27"/>
      <c r="D233" s="27"/>
      <c r="E233" s="27">
        <f>SUM(C233*D233)</f>
        <v>0</v>
      </c>
    </row>
    <row r="234" spans="1:5" ht="13.5" thickBot="1">
      <c r="A234" s="32"/>
      <c r="B234" s="33"/>
      <c r="C234" s="22"/>
      <c r="D234" s="23"/>
      <c r="E234" s="22"/>
    </row>
    <row r="235" spans="1:5" ht="13.5" thickBot="1">
      <c r="A235" s="17"/>
      <c r="B235" s="18"/>
      <c r="C235" s="18"/>
      <c r="D235" s="19"/>
      <c r="E235" s="18"/>
    </row>
    <row r="236" spans="1:5" ht="13.5" thickBot="1">
      <c r="A236" s="17"/>
      <c r="B236" s="36" t="s">
        <v>19</v>
      </c>
      <c r="C236" s="37"/>
      <c r="D236" s="37" t="s">
        <v>42</v>
      </c>
      <c r="E236" s="38">
        <f>SUM(E217+E225+E233)</f>
        <v>0</v>
      </c>
    </row>
    <row r="237" spans="1:5" ht="12.75">
      <c r="A237" s="17"/>
      <c r="B237" s="316"/>
      <c r="C237" s="316"/>
      <c r="D237" s="316"/>
      <c r="E237" s="317"/>
    </row>
    <row r="238" spans="1:5" ht="12.75">
      <c r="A238" s="17" t="s">
        <v>239</v>
      </c>
      <c r="B238" s="316"/>
      <c r="C238" s="316"/>
      <c r="D238" s="316"/>
      <c r="E238" s="317"/>
    </row>
    <row r="239" ht="13.5" thickBot="1"/>
    <row r="240" spans="1:6" ht="19.5" thickBot="1" thickTop="1">
      <c r="A240" s="170" t="s">
        <v>101</v>
      </c>
      <c r="B240" s="379" t="str">
        <f>'B.1 and B.2 Costs and Revenue'!B15</f>
        <v>Beneficiary 8</v>
      </c>
      <c r="C240" s="380"/>
      <c r="D240" s="380"/>
      <c r="E240" s="381"/>
      <c r="F240" s="14"/>
    </row>
    <row r="241" spans="1:5" ht="13.5" thickTop="1">
      <c r="A241" s="14"/>
      <c r="B241" s="14"/>
      <c r="C241" s="14"/>
      <c r="D241" s="14"/>
      <c r="E241" s="14"/>
    </row>
    <row r="242" spans="1:5" ht="18">
      <c r="A242" s="377" t="s">
        <v>140</v>
      </c>
      <c r="B242" s="378"/>
      <c r="C242" s="378"/>
      <c r="D242" s="378"/>
      <c r="E242" s="378"/>
    </row>
    <row r="243" ht="13.5" thickBot="1">
      <c r="A243" s="15"/>
    </row>
    <row r="244" spans="1:5" ht="64.5" thickBot="1">
      <c r="A244" s="34" t="s">
        <v>18</v>
      </c>
      <c r="B244" s="35" t="s">
        <v>240</v>
      </c>
      <c r="C244" s="16" t="s">
        <v>237</v>
      </c>
      <c r="D244" s="16" t="s">
        <v>238</v>
      </c>
      <c r="E244" s="16" t="s">
        <v>236</v>
      </c>
    </row>
    <row r="245" spans="1:5" ht="12.75">
      <c r="A245" s="25" t="s">
        <v>234</v>
      </c>
      <c r="B245" s="24"/>
      <c r="C245" s="28"/>
      <c r="D245" s="28"/>
      <c r="E245" s="28"/>
    </row>
    <row r="246" spans="1:5" ht="12.75">
      <c r="A246" s="26" t="s">
        <v>235</v>
      </c>
      <c r="B246" s="22"/>
      <c r="C246" s="30"/>
      <c r="D246" s="31"/>
      <c r="E246" s="29"/>
    </row>
    <row r="247" spans="1:5" ht="25.5">
      <c r="A247" s="26" t="s">
        <v>241</v>
      </c>
      <c r="B247" s="22" t="s">
        <v>233</v>
      </c>
      <c r="C247" s="30"/>
      <c r="D247" s="31"/>
      <c r="E247" s="29"/>
    </row>
    <row r="248" spans="1:5" ht="38.25">
      <c r="A248" s="26" t="s">
        <v>242</v>
      </c>
      <c r="B248" s="22" t="s">
        <v>233</v>
      </c>
      <c r="C248" s="30"/>
      <c r="D248" s="31"/>
      <c r="E248" s="29"/>
    </row>
    <row r="249" spans="1:5" ht="38.25">
      <c r="A249" s="26" t="s">
        <v>243</v>
      </c>
      <c r="B249" s="22" t="s">
        <v>233</v>
      </c>
      <c r="C249" s="30"/>
      <c r="D249" s="31"/>
      <c r="E249" s="29"/>
    </row>
    <row r="250" spans="1:5" ht="25.5">
      <c r="A250" s="26" t="s">
        <v>244</v>
      </c>
      <c r="B250" s="22"/>
      <c r="C250" s="30"/>
      <c r="D250" s="31"/>
      <c r="E250" s="29"/>
    </row>
    <row r="251" spans="1:5" ht="13.5" thickBot="1">
      <c r="A251" s="21"/>
      <c r="B251" s="20" t="s">
        <v>15</v>
      </c>
      <c r="C251" s="27"/>
      <c r="D251" s="27"/>
      <c r="E251" s="27">
        <f>SUM(C251*D251)</f>
        <v>0</v>
      </c>
    </row>
    <row r="252" spans="1:5" ht="13.5" thickBot="1">
      <c r="A252" s="32"/>
      <c r="B252" s="33"/>
      <c r="C252" s="22"/>
      <c r="D252" s="23"/>
      <c r="E252" s="22"/>
    </row>
    <row r="253" spans="1:5" ht="12.75">
      <c r="A253" s="25" t="s">
        <v>234</v>
      </c>
      <c r="B253" s="24"/>
      <c r="C253" s="28"/>
      <c r="D253" s="28"/>
      <c r="E253" s="28"/>
    </row>
    <row r="254" spans="1:5" ht="12.75">
      <c r="A254" s="26" t="s">
        <v>235</v>
      </c>
      <c r="B254" s="22"/>
      <c r="C254" s="30"/>
      <c r="D254" s="31"/>
      <c r="E254" s="29"/>
    </row>
    <row r="255" spans="1:5" ht="25.5">
      <c r="A255" s="26" t="s">
        <v>241</v>
      </c>
      <c r="B255" s="22" t="s">
        <v>233</v>
      </c>
      <c r="C255" s="30"/>
      <c r="D255" s="31"/>
      <c r="E255" s="29"/>
    </row>
    <row r="256" spans="1:5" ht="38.25">
      <c r="A256" s="26" t="s">
        <v>242</v>
      </c>
      <c r="B256" s="22" t="s">
        <v>233</v>
      </c>
      <c r="C256" s="30"/>
      <c r="D256" s="31"/>
      <c r="E256" s="29"/>
    </row>
    <row r="257" spans="1:5" ht="38.25">
      <c r="A257" s="26" t="s">
        <v>243</v>
      </c>
      <c r="B257" s="22" t="s">
        <v>233</v>
      </c>
      <c r="C257" s="30"/>
      <c r="D257" s="31"/>
      <c r="E257" s="29"/>
    </row>
    <row r="258" spans="1:5" ht="25.5">
      <c r="A258" s="26" t="s">
        <v>244</v>
      </c>
      <c r="B258" s="22"/>
      <c r="C258" s="30"/>
      <c r="D258" s="31"/>
      <c r="E258" s="29"/>
    </row>
    <row r="259" spans="1:5" ht="13.5" thickBot="1">
      <c r="A259" s="21"/>
      <c r="B259" s="20" t="s">
        <v>16</v>
      </c>
      <c r="C259" s="27"/>
      <c r="D259" s="27"/>
      <c r="E259" s="27">
        <f>SUM(C259*D259)</f>
        <v>0</v>
      </c>
    </row>
    <row r="260" spans="1:5" ht="13.5" thickBot="1">
      <c r="A260" s="32"/>
      <c r="B260" s="33"/>
      <c r="C260" s="22"/>
      <c r="D260" s="23"/>
      <c r="E260" s="22"/>
    </row>
    <row r="261" spans="1:5" ht="12.75">
      <c r="A261" s="25" t="s">
        <v>234</v>
      </c>
      <c r="B261" s="24"/>
      <c r="C261" s="28"/>
      <c r="D261" s="28"/>
      <c r="E261" s="28"/>
    </row>
    <row r="262" spans="1:5" ht="12.75">
      <c r="A262" s="26" t="s">
        <v>235</v>
      </c>
      <c r="B262" s="22"/>
      <c r="C262" s="30"/>
      <c r="D262" s="31"/>
      <c r="E262" s="29"/>
    </row>
    <row r="263" spans="1:5" ht="25.5">
      <c r="A263" s="26" t="s">
        <v>241</v>
      </c>
      <c r="B263" s="22" t="s">
        <v>233</v>
      </c>
      <c r="C263" s="30"/>
      <c r="D263" s="31"/>
      <c r="E263" s="29"/>
    </row>
    <row r="264" spans="1:5" ht="38.25">
      <c r="A264" s="26" t="s">
        <v>242</v>
      </c>
      <c r="B264" s="22" t="s">
        <v>233</v>
      </c>
      <c r="C264" s="30"/>
      <c r="D264" s="31"/>
      <c r="E264" s="29"/>
    </row>
    <row r="265" spans="1:5" ht="38.25">
      <c r="A265" s="26" t="s">
        <v>243</v>
      </c>
      <c r="B265" s="22" t="s">
        <v>233</v>
      </c>
      <c r="C265" s="30"/>
      <c r="D265" s="31"/>
      <c r="E265" s="29"/>
    </row>
    <row r="266" spans="1:5" ht="25.5">
      <c r="A266" s="26" t="s">
        <v>244</v>
      </c>
      <c r="B266" s="22"/>
      <c r="C266" s="30"/>
      <c r="D266" s="31"/>
      <c r="E266" s="29"/>
    </row>
    <row r="267" spans="1:5" ht="13.5" thickBot="1">
      <c r="A267" s="21"/>
      <c r="B267" s="20" t="s">
        <v>17</v>
      </c>
      <c r="C267" s="27"/>
      <c r="D267" s="27"/>
      <c r="E267" s="27">
        <f>SUM(C267*D267)</f>
        <v>0</v>
      </c>
    </row>
    <row r="268" spans="1:5" ht="13.5" thickBot="1">
      <c r="A268" s="32"/>
      <c r="B268" s="33"/>
      <c r="C268" s="22"/>
      <c r="D268" s="23"/>
      <c r="E268" s="22"/>
    </row>
    <row r="269" spans="1:5" ht="13.5" thickBot="1">
      <c r="A269" s="17"/>
      <c r="B269" s="18"/>
      <c r="C269" s="18"/>
      <c r="D269" s="19"/>
      <c r="E269" s="18"/>
    </row>
    <row r="270" spans="1:5" ht="13.5" thickBot="1">
      <c r="A270" s="17"/>
      <c r="B270" s="36" t="s">
        <v>19</v>
      </c>
      <c r="C270" s="37"/>
      <c r="D270" s="37" t="s">
        <v>42</v>
      </c>
      <c r="E270" s="38">
        <f>SUM(E251+E259+E267)</f>
        <v>0</v>
      </c>
    </row>
    <row r="271" spans="1:5" ht="12.75">
      <c r="A271" s="17"/>
      <c r="B271" s="316"/>
      <c r="C271" s="316"/>
      <c r="D271" s="316"/>
      <c r="E271" s="317"/>
    </row>
    <row r="272" spans="1:5" ht="12.75">
      <c r="A272" s="17" t="s">
        <v>239</v>
      </c>
      <c r="B272" s="316"/>
      <c r="C272" s="316"/>
      <c r="D272" s="316"/>
      <c r="E272" s="317"/>
    </row>
    <row r="273" ht="13.5" thickBot="1"/>
    <row r="274" spans="1:6" ht="19.5" thickBot="1" thickTop="1">
      <c r="A274" s="170" t="s">
        <v>102</v>
      </c>
      <c r="B274" s="379" t="str">
        <f>'B.1 and B.2 Costs and Revenue'!B16</f>
        <v>Beneficiary 9</v>
      </c>
      <c r="C274" s="380"/>
      <c r="D274" s="380"/>
      <c r="E274" s="381"/>
      <c r="F274" s="14"/>
    </row>
    <row r="275" spans="1:5" ht="13.5" thickTop="1">
      <c r="A275" s="14"/>
      <c r="B275" s="14"/>
      <c r="C275" s="14"/>
      <c r="D275" s="14"/>
      <c r="E275" s="14"/>
    </row>
    <row r="276" spans="1:5" ht="18">
      <c r="A276" s="377" t="s">
        <v>140</v>
      </c>
      <c r="B276" s="378"/>
      <c r="C276" s="378"/>
      <c r="D276" s="378"/>
      <c r="E276" s="378"/>
    </row>
    <row r="277" ht="13.5" thickBot="1">
      <c r="A277" s="15"/>
    </row>
    <row r="278" spans="1:5" ht="64.5" thickBot="1">
      <c r="A278" s="34" t="s">
        <v>18</v>
      </c>
      <c r="B278" s="35" t="s">
        <v>240</v>
      </c>
      <c r="C278" s="16" t="s">
        <v>237</v>
      </c>
      <c r="D278" s="16" t="s">
        <v>238</v>
      </c>
      <c r="E278" s="16" t="s">
        <v>236</v>
      </c>
    </row>
    <row r="279" spans="1:5" ht="12.75">
      <c r="A279" s="25" t="s">
        <v>234</v>
      </c>
      <c r="B279" s="24"/>
      <c r="C279" s="28"/>
      <c r="D279" s="28"/>
      <c r="E279" s="28"/>
    </row>
    <row r="280" spans="1:5" ht="12.75">
      <c r="A280" s="26" t="s">
        <v>235</v>
      </c>
      <c r="B280" s="22"/>
      <c r="C280" s="30"/>
      <c r="D280" s="31"/>
      <c r="E280" s="29"/>
    </row>
    <row r="281" spans="1:5" ht="25.5">
      <c r="A281" s="26" t="s">
        <v>241</v>
      </c>
      <c r="B281" s="22" t="s">
        <v>233</v>
      </c>
      <c r="C281" s="30"/>
      <c r="D281" s="31"/>
      <c r="E281" s="29"/>
    </row>
    <row r="282" spans="1:5" ht="38.25">
      <c r="A282" s="26" t="s">
        <v>242</v>
      </c>
      <c r="B282" s="22" t="s">
        <v>233</v>
      </c>
      <c r="C282" s="30"/>
      <c r="D282" s="31"/>
      <c r="E282" s="29"/>
    </row>
    <row r="283" spans="1:5" ht="38.25">
      <c r="A283" s="26" t="s">
        <v>243</v>
      </c>
      <c r="B283" s="22" t="s">
        <v>233</v>
      </c>
      <c r="C283" s="30"/>
      <c r="D283" s="31"/>
      <c r="E283" s="29"/>
    </row>
    <row r="284" spans="1:5" ht="25.5">
      <c r="A284" s="26" t="s">
        <v>244</v>
      </c>
      <c r="B284" s="22"/>
      <c r="C284" s="30"/>
      <c r="D284" s="31"/>
      <c r="E284" s="29"/>
    </row>
    <row r="285" spans="1:5" ht="13.5" thickBot="1">
      <c r="A285" s="21"/>
      <c r="B285" s="20" t="s">
        <v>15</v>
      </c>
      <c r="C285" s="27"/>
      <c r="D285" s="27"/>
      <c r="E285" s="27">
        <f>SUM(C285*D285)</f>
        <v>0</v>
      </c>
    </row>
    <row r="286" spans="1:5" ht="13.5" thickBot="1">
      <c r="A286" s="32"/>
      <c r="B286" s="33"/>
      <c r="C286" s="22"/>
      <c r="D286" s="23"/>
      <c r="E286" s="22"/>
    </row>
    <row r="287" spans="1:5" ht="12.75">
      <c r="A287" s="25" t="s">
        <v>234</v>
      </c>
      <c r="B287" s="24"/>
      <c r="C287" s="28"/>
      <c r="D287" s="28"/>
      <c r="E287" s="28"/>
    </row>
    <row r="288" spans="1:5" ht="12.75">
      <c r="A288" s="26" t="s">
        <v>235</v>
      </c>
      <c r="B288" s="22"/>
      <c r="C288" s="30"/>
      <c r="D288" s="31"/>
      <c r="E288" s="29"/>
    </row>
    <row r="289" spans="1:5" ht="25.5">
      <c r="A289" s="26" t="s">
        <v>241</v>
      </c>
      <c r="B289" s="22" t="s">
        <v>233</v>
      </c>
      <c r="C289" s="30"/>
      <c r="D289" s="31"/>
      <c r="E289" s="29"/>
    </row>
    <row r="290" spans="1:5" ht="38.25">
      <c r="A290" s="26" t="s">
        <v>242</v>
      </c>
      <c r="B290" s="22" t="s">
        <v>233</v>
      </c>
      <c r="C290" s="30"/>
      <c r="D290" s="31"/>
      <c r="E290" s="29"/>
    </row>
    <row r="291" spans="1:5" ht="38.25">
      <c r="A291" s="26" t="s">
        <v>243</v>
      </c>
      <c r="B291" s="22" t="s">
        <v>233</v>
      </c>
      <c r="C291" s="30"/>
      <c r="D291" s="31"/>
      <c r="E291" s="29"/>
    </row>
    <row r="292" spans="1:5" ht="25.5">
      <c r="A292" s="26" t="s">
        <v>244</v>
      </c>
      <c r="B292" s="22"/>
      <c r="C292" s="30"/>
      <c r="D292" s="31"/>
      <c r="E292" s="29"/>
    </row>
    <row r="293" spans="1:5" ht="13.5" thickBot="1">
      <c r="A293" s="21"/>
      <c r="B293" s="20" t="s">
        <v>16</v>
      </c>
      <c r="C293" s="27"/>
      <c r="D293" s="27"/>
      <c r="E293" s="27">
        <f>SUM(C293*D293)</f>
        <v>0</v>
      </c>
    </row>
    <row r="294" spans="1:5" ht="13.5" thickBot="1">
      <c r="A294" s="32"/>
      <c r="B294" s="33"/>
      <c r="C294" s="22"/>
      <c r="D294" s="23"/>
      <c r="E294" s="22"/>
    </row>
    <row r="295" spans="1:5" ht="12.75">
      <c r="A295" s="25" t="s">
        <v>234</v>
      </c>
      <c r="B295" s="24"/>
      <c r="C295" s="28"/>
      <c r="D295" s="28"/>
      <c r="E295" s="28"/>
    </row>
    <row r="296" spans="1:5" ht="12.75">
      <c r="A296" s="26" t="s">
        <v>235</v>
      </c>
      <c r="B296" s="22"/>
      <c r="C296" s="30"/>
      <c r="D296" s="31"/>
      <c r="E296" s="29"/>
    </row>
    <row r="297" spans="1:5" ht="25.5">
      <c r="A297" s="26" t="s">
        <v>241</v>
      </c>
      <c r="B297" s="22" t="s">
        <v>233</v>
      </c>
      <c r="C297" s="30"/>
      <c r="D297" s="31"/>
      <c r="E297" s="29"/>
    </row>
    <row r="298" spans="1:5" ht="38.25">
      <c r="A298" s="26" t="s">
        <v>242</v>
      </c>
      <c r="B298" s="22" t="s">
        <v>233</v>
      </c>
      <c r="C298" s="30"/>
      <c r="D298" s="31"/>
      <c r="E298" s="29"/>
    </row>
    <row r="299" spans="1:5" ht="38.25">
      <c r="A299" s="26" t="s">
        <v>243</v>
      </c>
      <c r="B299" s="22" t="s">
        <v>233</v>
      </c>
      <c r="C299" s="30"/>
      <c r="D299" s="31"/>
      <c r="E299" s="29"/>
    </row>
    <row r="300" spans="1:5" ht="25.5">
      <c r="A300" s="26" t="s">
        <v>244</v>
      </c>
      <c r="B300" s="22"/>
      <c r="C300" s="30"/>
      <c r="D300" s="31"/>
      <c r="E300" s="29"/>
    </row>
    <row r="301" spans="1:5" ht="13.5" thickBot="1">
      <c r="A301" s="21"/>
      <c r="B301" s="20" t="s">
        <v>17</v>
      </c>
      <c r="C301" s="27"/>
      <c r="D301" s="27"/>
      <c r="E301" s="27">
        <f>SUM(C301*D301)</f>
        <v>0</v>
      </c>
    </row>
    <row r="302" spans="1:5" ht="13.5" thickBot="1">
      <c r="A302" s="32"/>
      <c r="B302" s="33"/>
      <c r="C302" s="22"/>
      <c r="D302" s="23"/>
      <c r="E302" s="22"/>
    </row>
    <row r="303" spans="1:5" ht="13.5" thickBot="1">
      <c r="A303" s="17"/>
      <c r="B303" s="18"/>
      <c r="C303" s="18"/>
      <c r="D303" s="19"/>
      <c r="E303" s="18"/>
    </row>
    <row r="304" spans="1:5" ht="13.5" thickBot="1">
      <c r="A304" s="17"/>
      <c r="B304" s="36" t="s">
        <v>19</v>
      </c>
      <c r="C304" s="37"/>
      <c r="D304" s="37" t="s">
        <v>42</v>
      </c>
      <c r="E304" s="38">
        <f>SUM(E285+E293+E301)</f>
        <v>0</v>
      </c>
    </row>
    <row r="305" spans="1:5" ht="12.75">
      <c r="A305" s="17"/>
      <c r="B305" s="316"/>
      <c r="C305" s="316"/>
      <c r="D305" s="316"/>
      <c r="E305" s="317"/>
    </row>
    <row r="306" spans="1:5" ht="12.75">
      <c r="A306" s="17" t="s">
        <v>239</v>
      </c>
      <c r="B306" s="316"/>
      <c r="C306" s="316"/>
      <c r="D306" s="316"/>
      <c r="E306" s="317"/>
    </row>
    <row r="307" ht="13.5" thickBot="1"/>
    <row r="308" spans="1:6" ht="19.5" thickBot="1" thickTop="1">
      <c r="A308" s="170" t="s">
        <v>103</v>
      </c>
      <c r="B308" s="379" t="str">
        <f>'B.1 and B.2 Costs and Revenue'!B17</f>
        <v>Beneficiary 10</v>
      </c>
      <c r="C308" s="380"/>
      <c r="D308" s="380"/>
      <c r="E308" s="381"/>
      <c r="F308" s="14"/>
    </row>
    <row r="309" spans="1:5" ht="13.5" thickTop="1">
      <c r="A309" s="14"/>
      <c r="B309" s="14"/>
      <c r="C309" s="14"/>
      <c r="D309" s="14"/>
      <c r="E309" s="14"/>
    </row>
    <row r="310" spans="1:5" ht="18">
      <c r="A310" s="377" t="s">
        <v>140</v>
      </c>
      <c r="B310" s="378"/>
      <c r="C310" s="378"/>
      <c r="D310" s="378"/>
      <c r="E310" s="378"/>
    </row>
    <row r="311" ht="13.5" thickBot="1">
      <c r="A311" s="15"/>
    </row>
    <row r="312" spans="1:5" ht="64.5" thickBot="1">
      <c r="A312" s="34" t="s">
        <v>18</v>
      </c>
      <c r="B312" s="35" t="s">
        <v>240</v>
      </c>
      <c r="C312" s="16" t="s">
        <v>237</v>
      </c>
      <c r="D312" s="16" t="s">
        <v>238</v>
      </c>
      <c r="E312" s="16" t="s">
        <v>236</v>
      </c>
    </row>
    <row r="313" spans="1:5" ht="12.75">
      <c r="A313" s="25" t="s">
        <v>234</v>
      </c>
      <c r="B313" s="24"/>
      <c r="C313" s="28"/>
      <c r="D313" s="28"/>
      <c r="E313" s="28"/>
    </row>
    <row r="314" spans="1:5" ht="12.75">
      <c r="A314" s="26" t="s">
        <v>235</v>
      </c>
      <c r="B314" s="22"/>
      <c r="C314" s="30"/>
      <c r="D314" s="31"/>
      <c r="E314" s="29"/>
    </row>
    <row r="315" spans="1:5" ht="25.5">
      <c r="A315" s="26" t="s">
        <v>241</v>
      </c>
      <c r="B315" s="22" t="s">
        <v>233</v>
      </c>
      <c r="C315" s="30"/>
      <c r="D315" s="31"/>
      <c r="E315" s="29"/>
    </row>
    <row r="316" spans="1:5" ht="38.25">
      <c r="A316" s="26" t="s">
        <v>242</v>
      </c>
      <c r="B316" s="22" t="s">
        <v>233</v>
      </c>
      <c r="C316" s="30"/>
      <c r="D316" s="31"/>
      <c r="E316" s="29"/>
    </row>
    <row r="317" spans="1:5" ht="38.25">
      <c r="A317" s="26" t="s">
        <v>243</v>
      </c>
      <c r="B317" s="22" t="s">
        <v>233</v>
      </c>
      <c r="C317" s="30"/>
      <c r="D317" s="31"/>
      <c r="E317" s="29"/>
    </row>
    <row r="318" spans="1:5" ht="25.5">
      <c r="A318" s="26" t="s">
        <v>244</v>
      </c>
      <c r="B318" s="22"/>
      <c r="C318" s="30"/>
      <c r="D318" s="31"/>
      <c r="E318" s="29"/>
    </row>
    <row r="319" spans="1:5" ht="13.5" thickBot="1">
      <c r="A319" s="21"/>
      <c r="B319" s="20" t="s">
        <v>15</v>
      </c>
      <c r="C319" s="27"/>
      <c r="D319" s="27"/>
      <c r="E319" s="27">
        <f>SUM(C319*D319)</f>
        <v>0</v>
      </c>
    </row>
    <row r="320" spans="1:5" ht="13.5" thickBot="1">
      <c r="A320" s="32"/>
      <c r="B320" s="33"/>
      <c r="C320" s="22"/>
      <c r="D320" s="23"/>
      <c r="E320" s="22"/>
    </row>
    <row r="321" spans="1:5" ht="12.75">
      <c r="A321" s="25" t="s">
        <v>234</v>
      </c>
      <c r="B321" s="24"/>
      <c r="C321" s="28"/>
      <c r="D321" s="28"/>
      <c r="E321" s="28"/>
    </row>
    <row r="322" spans="1:5" ht="12.75">
      <c r="A322" s="26" t="s">
        <v>235</v>
      </c>
      <c r="B322" s="22"/>
      <c r="C322" s="30"/>
      <c r="D322" s="31"/>
      <c r="E322" s="29"/>
    </row>
    <row r="323" spans="1:5" ht="25.5">
      <c r="A323" s="26" t="s">
        <v>241</v>
      </c>
      <c r="B323" s="22" t="s">
        <v>233</v>
      </c>
      <c r="C323" s="30"/>
      <c r="D323" s="31"/>
      <c r="E323" s="29"/>
    </row>
    <row r="324" spans="1:5" ht="38.25">
      <c r="A324" s="26" t="s">
        <v>242</v>
      </c>
      <c r="B324" s="22" t="s">
        <v>233</v>
      </c>
      <c r="C324" s="30"/>
      <c r="D324" s="31"/>
      <c r="E324" s="29"/>
    </row>
    <row r="325" spans="1:5" ht="38.25">
      <c r="A325" s="26" t="s">
        <v>243</v>
      </c>
      <c r="B325" s="22" t="s">
        <v>233</v>
      </c>
      <c r="C325" s="30"/>
      <c r="D325" s="31"/>
      <c r="E325" s="29"/>
    </row>
    <row r="326" spans="1:5" ht="25.5">
      <c r="A326" s="26" t="s">
        <v>244</v>
      </c>
      <c r="B326" s="22"/>
      <c r="C326" s="30"/>
      <c r="D326" s="31"/>
      <c r="E326" s="29"/>
    </row>
    <row r="327" spans="1:5" ht="13.5" thickBot="1">
      <c r="A327" s="21"/>
      <c r="B327" s="20" t="s">
        <v>16</v>
      </c>
      <c r="C327" s="27"/>
      <c r="D327" s="27"/>
      <c r="E327" s="27">
        <f>SUM(C327*D327)</f>
        <v>0</v>
      </c>
    </row>
    <row r="328" spans="1:5" ht="13.5" thickBot="1">
      <c r="A328" s="32"/>
      <c r="B328" s="33"/>
      <c r="C328" s="22"/>
      <c r="D328" s="23"/>
      <c r="E328" s="22"/>
    </row>
    <row r="329" spans="1:5" ht="12.75">
      <c r="A329" s="25" t="s">
        <v>234</v>
      </c>
      <c r="B329" s="24"/>
      <c r="C329" s="28"/>
      <c r="D329" s="28"/>
      <c r="E329" s="28"/>
    </row>
    <row r="330" spans="1:5" ht="12.75">
      <c r="A330" s="26" t="s">
        <v>235</v>
      </c>
      <c r="B330" s="22"/>
      <c r="C330" s="30"/>
      <c r="D330" s="31"/>
      <c r="E330" s="29"/>
    </row>
    <row r="331" spans="1:5" ht="25.5">
      <c r="A331" s="26" t="s">
        <v>241</v>
      </c>
      <c r="B331" s="22" t="s">
        <v>233</v>
      </c>
      <c r="C331" s="30"/>
      <c r="D331" s="31"/>
      <c r="E331" s="29"/>
    </row>
    <row r="332" spans="1:5" ht="38.25">
      <c r="A332" s="26" t="s">
        <v>242</v>
      </c>
      <c r="B332" s="22" t="s">
        <v>233</v>
      </c>
      <c r="C332" s="30"/>
      <c r="D332" s="31"/>
      <c r="E332" s="29"/>
    </row>
    <row r="333" spans="1:5" ht="38.25">
      <c r="A333" s="26" t="s">
        <v>243</v>
      </c>
      <c r="B333" s="22" t="s">
        <v>233</v>
      </c>
      <c r="C333" s="30"/>
      <c r="D333" s="31"/>
      <c r="E333" s="29"/>
    </row>
    <row r="334" spans="1:5" ht="25.5">
      <c r="A334" s="26" t="s">
        <v>244</v>
      </c>
      <c r="B334" s="22"/>
      <c r="C334" s="30"/>
      <c r="D334" s="31"/>
      <c r="E334" s="29"/>
    </row>
    <row r="335" spans="1:5" ht="13.5" thickBot="1">
      <c r="A335" s="21"/>
      <c r="B335" s="20" t="s">
        <v>17</v>
      </c>
      <c r="C335" s="27"/>
      <c r="D335" s="27"/>
      <c r="E335" s="27">
        <f>SUM(C335*D335)</f>
        <v>0</v>
      </c>
    </row>
    <row r="336" spans="1:5" ht="13.5" thickBot="1">
      <c r="A336" s="32"/>
      <c r="B336" s="33"/>
      <c r="C336" s="22"/>
      <c r="D336" s="23"/>
      <c r="E336" s="22"/>
    </row>
    <row r="337" spans="1:5" ht="13.5" thickBot="1">
      <c r="A337" s="17"/>
      <c r="B337" s="18"/>
      <c r="C337" s="18"/>
      <c r="D337" s="19"/>
      <c r="E337" s="18"/>
    </row>
    <row r="338" spans="1:5" ht="13.5" thickBot="1">
      <c r="A338" s="17"/>
      <c r="B338" s="36" t="s">
        <v>19</v>
      </c>
      <c r="C338" s="37"/>
      <c r="D338" s="37" t="s">
        <v>42</v>
      </c>
      <c r="E338" s="38">
        <f>SUM(E319+E327+E335)</f>
        <v>0</v>
      </c>
    </row>
    <row r="339" spans="1:5" ht="12.75">
      <c r="A339" s="17"/>
      <c r="B339" s="316"/>
      <c r="C339" s="316"/>
      <c r="D339" s="316"/>
      <c r="E339" s="317"/>
    </row>
    <row r="340" spans="1:5" ht="12.75">
      <c r="A340" s="17" t="s">
        <v>239</v>
      </c>
      <c r="B340" s="316"/>
      <c r="C340" s="316"/>
      <c r="D340" s="316"/>
      <c r="E340" s="317"/>
    </row>
    <row r="341" ht="13.5" thickBot="1"/>
    <row r="342" spans="1:6" ht="19.5" thickBot="1" thickTop="1">
      <c r="A342" s="170" t="s">
        <v>104</v>
      </c>
      <c r="B342" s="379" t="str">
        <f>'B.1 and B.2 Costs and Revenue'!B18</f>
        <v>Beneficiary 11</v>
      </c>
      <c r="C342" s="380"/>
      <c r="D342" s="380"/>
      <c r="E342" s="381"/>
      <c r="F342" s="14"/>
    </row>
    <row r="343" spans="1:5" ht="13.5" thickTop="1">
      <c r="A343" s="14"/>
      <c r="B343" s="14"/>
      <c r="C343" s="14"/>
      <c r="D343" s="14"/>
      <c r="E343" s="14"/>
    </row>
    <row r="344" spans="1:5" ht="18">
      <c r="A344" s="377" t="s">
        <v>140</v>
      </c>
      <c r="B344" s="378"/>
      <c r="C344" s="378"/>
      <c r="D344" s="378"/>
      <c r="E344" s="378"/>
    </row>
    <row r="345" ht="13.5" thickBot="1">
      <c r="A345" s="15"/>
    </row>
    <row r="346" spans="1:5" ht="64.5" thickBot="1">
      <c r="A346" s="34" t="s">
        <v>18</v>
      </c>
      <c r="B346" s="35" t="s">
        <v>240</v>
      </c>
      <c r="C346" s="16" t="s">
        <v>237</v>
      </c>
      <c r="D346" s="16" t="s">
        <v>238</v>
      </c>
      <c r="E346" s="16" t="s">
        <v>236</v>
      </c>
    </row>
    <row r="347" spans="1:5" ht="12.75">
      <c r="A347" s="25" t="s">
        <v>234</v>
      </c>
      <c r="B347" s="24"/>
      <c r="C347" s="28"/>
      <c r="D347" s="28"/>
      <c r="E347" s="28"/>
    </row>
    <row r="348" spans="1:5" ht="12.75">
      <c r="A348" s="26" t="s">
        <v>235</v>
      </c>
      <c r="B348" s="22"/>
      <c r="C348" s="30"/>
      <c r="D348" s="31"/>
      <c r="E348" s="29"/>
    </row>
    <row r="349" spans="1:5" ht="25.5">
      <c r="A349" s="26" t="s">
        <v>241</v>
      </c>
      <c r="B349" s="22" t="s">
        <v>233</v>
      </c>
      <c r="C349" s="30"/>
      <c r="D349" s="31"/>
      <c r="E349" s="29"/>
    </row>
    <row r="350" spans="1:5" ht="38.25">
      <c r="A350" s="26" t="s">
        <v>242</v>
      </c>
      <c r="B350" s="22" t="s">
        <v>233</v>
      </c>
      <c r="C350" s="30"/>
      <c r="D350" s="31"/>
      <c r="E350" s="29"/>
    </row>
    <row r="351" spans="1:5" ht="38.25">
      <c r="A351" s="26" t="s">
        <v>243</v>
      </c>
      <c r="B351" s="22" t="s">
        <v>233</v>
      </c>
      <c r="C351" s="30"/>
      <c r="D351" s="31"/>
      <c r="E351" s="29"/>
    </row>
    <row r="352" spans="1:5" ht="25.5">
      <c r="A352" s="26" t="s">
        <v>244</v>
      </c>
      <c r="B352" s="22"/>
      <c r="C352" s="30"/>
      <c r="D352" s="31"/>
      <c r="E352" s="29"/>
    </row>
    <row r="353" spans="1:5" ht="13.5" thickBot="1">
      <c r="A353" s="21"/>
      <c r="B353" s="20" t="s">
        <v>15</v>
      </c>
      <c r="C353" s="27"/>
      <c r="D353" s="27"/>
      <c r="E353" s="27">
        <f>SUM(C353*D353)</f>
        <v>0</v>
      </c>
    </row>
    <row r="354" spans="1:5" ht="13.5" thickBot="1">
      <c r="A354" s="32"/>
      <c r="B354" s="33"/>
      <c r="C354" s="22"/>
      <c r="D354" s="23"/>
      <c r="E354" s="22"/>
    </row>
    <row r="355" spans="1:5" ht="12.75">
      <c r="A355" s="25" t="s">
        <v>234</v>
      </c>
      <c r="B355" s="24"/>
      <c r="C355" s="28"/>
      <c r="D355" s="28"/>
      <c r="E355" s="28"/>
    </row>
    <row r="356" spans="1:5" ht="12.75">
      <c r="A356" s="26" t="s">
        <v>235</v>
      </c>
      <c r="B356" s="22"/>
      <c r="C356" s="30"/>
      <c r="D356" s="31"/>
      <c r="E356" s="29"/>
    </row>
    <row r="357" spans="1:5" ht="25.5">
      <c r="A357" s="26" t="s">
        <v>241</v>
      </c>
      <c r="B357" s="22" t="s">
        <v>233</v>
      </c>
      <c r="C357" s="30"/>
      <c r="D357" s="31"/>
      <c r="E357" s="29"/>
    </row>
    <row r="358" spans="1:5" ht="38.25">
      <c r="A358" s="26" t="s">
        <v>242</v>
      </c>
      <c r="B358" s="22" t="s">
        <v>233</v>
      </c>
      <c r="C358" s="30"/>
      <c r="D358" s="31"/>
      <c r="E358" s="29"/>
    </row>
    <row r="359" spans="1:5" ht="38.25">
      <c r="A359" s="26" t="s">
        <v>243</v>
      </c>
      <c r="B359" s="22" t="s">
        <v>233</v>
      </c>
      <c r="C359" s="30"/>
      <c r="D359" s="31"/>
      <c r="E359" s="29"/>
    </row>
    <row r="360" spans="1:5" ht="25.5">
      <c r="A360" s="26" t="s">
        <v>244</v>
      </c>
      <c r="B360" s="22"/>
      <c r="C360" s="30"/>
      <c r="D360" s="31"/>
      <c r="E360" s="29"/>
    </row>
    <row r="361" spans="1:5" ht="13.5" thickBot="1">
      <c r="A361" s="21"/>
      <c r="B361" s="20" t="s">
        <v>16</v>
      </c>
      <c r="C361" s="27"/>
      <c r="D361" s="27"/>
      <c r="E361" s="27">
        <f>SUM(C361*D361)</f>
        <v>0</v>
      </c>
    </row>
    <row r="362" spans="1:5" ht="13.5" thickBot="1">
      <c r="A362" s="32"/>
      <c r="B362" s="33"/>
      <c r="C362" s="22"/>
      <c r="D362" s="23"/>
      <c r="E362" s="22"/>
    </row>
    <row r="363" spans="1:5" ht="12.75">
      <c r="A363" s="25" t="s">
        <v>234</v>
      </c>
      <c r="B363" s="24"/>
      <c r="C363" s="28"/>
      <c r="D363" s="28"/>
      <c r="E363" s="28"/>
    </row>
    <row r="364" spans="1:5" ht="12.75">
      <c r="A364" s="26" t="s">
        <v>235</v>
      </c>
      <c r="B364" s="22"/>
      <c r="C364" s="30"/>
      <c r="D364" s="31"/>
      <c r="E364" s="29"/>
    </row>
    <row r="365" spans="1:5" ht="25.5">
      <c r="A365" s="26" t="s">
        <v>241</v>
      </c>
      <c r="B365" s="22" t="s">
        <v>233</v>
      </c>
      <c r="C365" s="30"/>
      <c r="D365" s="31"/>
      <c r="E365" s="29"/>
    </row>
    <row r="366" spans="1:5" ht="38.25">
      <c r="A366" s="26" t="s">
        <v>242</v>
      </c>
      <c r="B366" s="22" t="s">
        <v>233</v>
      </c>
      <c r="C366" s="30"/>
      <c r="D366" s="31"/>
      <c r="E366" s="29"/>
    </row>
    <row r="367" spans="1:5" ht="38.25">
      <c r="A367" s="26" t="s">
        <v>243</v>
      </c>
      <c r="B367" s="22" t="s">
        <v>233</v>
      </c>
      <c r="C367" s="30"/>
      <c r="D367" s="31"/>
      <c r="E367" s="29"/>
    </row>
    <row r="368" spans="1:5" ht="25.5">
      <c r="A368" s="26" t="s">
        <v>244</v>
      </c>
      <c r="B368" s="22"/>
      <c r="C368" s="30"/>
      <c r="D368" s="31"/>
      <c r="E368" s="29"/>
    </row>
    <row r="369" spans="1:5" ht="13.5" thickBot="1">
      <c r="A369" s="21"/>
      <c r="B369" s="20" t="s">
        <v>17</v>
      </c>
      <c r="C369" s="27"/>
      <c r="D369" s="27"/>
      <c r="E369" s="27">
        <f>SUM(C369*D369)</f>
        <v>0</v>
      </c>
    </row>
    <row r="370" spans="1:5" ht="13.5" thickBot="1">
      <c r="A370" s="32"/>
      <c r="B370" s="33"/>
      <c r="C370" s="22"/>
      <c r="D370" s="23"/>
      <c r="E370" s="22"/>
    </row>
    <row r="371" spans="1:5" ht="13.5" thickBot="1">
      <c r="A371" s="17"/>
      <c r="B371" s="18"/>
      <c r="C371" s="18"/>
      <c r="D371" s="19"/>
      <c r="E371" s="18"/>
    </row>
    <row r="372" spans="1:5" ht="13.5" thickBot="1">
      <c r="A372" s="17"/>
      <c r="B372" s="36" t="s">
        <v>19</v>
      </c>
      <c r="C372" s="37"/>
      <c r="D372" s="37" t="s">
        <v>42</v>
      </c>
      <c r="E372" s="38">
        <f>SUM(E353+E361+E369)</f>
        <v>0</v>
      </c>
    </row>
    <row r="373" spans="1:5" ht="12.75">
      <c r="A373" s="17"/>
      <c r="B373" s="316"/>
      <c r="C373" s="316"/>
      <c r="D373" s="316"/>
      <c r="E373" s="317"/>
    </row>
    <row r="374" spans="1:5" ht="12.75">
      <c r="A374" s="17" t="s">
        <v>239</v>
      </c>
      <c r="B374" s="316"/>
      <c r="C374" s="316"/>
      <c r="D374" s="316"/>
      <c r="E374" s="317"/>
    </row>
    <row r="375" ht="13.5" thickBot="1"/>
    <row r="376" spans="1:6" ht="19.5" thickBot="1" thickTop="1">
      <c r="A376" s="170" t="s">
        <v>105</v>
      </c>
      <c r="B376" s="379" t="str">
        <f>'B.1 and B.2 Costs and Revenue'!B19</f>
        <v>Beneficiary 12</v>
      </c>
      <c r="C376" s="380"/>
      <c r="D376" s="380"/>
      <c r="E376" s="381"/>
      <c r="F376" s="14"/>
    </row>
    <row r="377" spans="1:5" ht="13.5" thickTop="1">
      <c r="A377" s="14"/>
      <c r="B377" s="14"/>
      <c r="C377" s="14"/>
      <c r="D377" s="14"/>
      <c r="E377" s="14"/>
    </row>
    <row r="378" spans="1:5" ht="18">
      <c r="A378" s="377" t="s">
        <v>140</v>
      </c>
      <c r="B378" s="378"/>
      <c r="C378" s="378"/>
      <c r="D378" s="378"/>
      <c r="E378" s="378"/>
    </row>
    <row r="379" ht="13.5" thickBot="1">
      <c r="A379" s="15"/>
    </row>
    <row r="380" spans="1:5" ht="64.5" thickBot="1">
      <c r="A380" s="34" t="s">
        <v>18</v>
      </c>
      <c r="B380" s="35" t="s">
        <v>240</v>
      </c>
      <c r="C380" s="16" t="s">
        <v>237</v>
      </c>
      <c r="D380" s="16" t="s">
        <v>238</v>
      </c>
      <c r="E380" s="16" t="s">
        <v>236</v>
      </c>
    </row>
    <row r="381" spans="1:5" ht="12.75">
      <c r="A381" s="25" t="s">
        <v>234</v>
      </c>
      <c r="B381" s="24"/>
      <c r="C381" s="28"/>
      <c r="D381" s="28"/>
      <c r="E381" s="28"/>
    </row>
    <row r="382" spans="1:5" ht="12.75">
      <c r="A382" s="26" t="s">
        <v>235</v>
      </c>
      <c r="B382" s="22"/>
      <c r="C382" s="30"/>
      <c r="D382" s="31"/>
      <c r="E382" s="29"/>
    </row>
    <row r="383" spans="1:5" ht="25.5">
      <c r="A383" s="26" t="s">
        <v>241</v>
      </c>
      <c r="B383" s="22" t="s">
        <v>233</v>
      </c>
      <c r="C383" s="30"/>
      <c r="D383" s="31"/>
      <c r="E383" s="29"/>
    </row>
    <row r="384" spans="1:5" ht="38.25">
      <c r="A384" s="26" t="s">
        <v>242</v>
      </c>
      <c r="B384" s="22" t="s">
        <v>233</v>
      </c>
      <c r="C384" s="30"/>
      <c r="D384" s="31"/>
      <c r="E384" s="29"/>
    </row>
    <row r="385" spans="1:5" ht="38.25">
      <c r="A385" s="26" t="s">
        <v>243</v>
      </c>
      <c r="B385" s="22" t="s">
        <v>233</v>
      </c>
      <c r="C385" s="30"/>
      <c r="D385" s="31"/>
      <c r="E385" s="29"/>
    </row>
    <row r="386" spans="1:5" ht="25.5">
      <c r="A386" s="26" t="s">
        <v>244</v>
      </c>
      <c r="B386" s="22"/>
      <c r="C386" s="30"/>
      <c r="D386" s="31"/>
      <c r="E386" s="29"/>
    </row>
    <row r="387" spans="1:5" ht="13.5" thickBot="1">
      <c r="A387" s="21"/>
      <c r="B387" s="20" t="s">
        <v>15</v>
      </c>
      <c r="C387" s="27"/>
      <c r="D387" s="27"/>
      <c r="E387" s="27">
        <f>SUM(C387*D387)</f>
        <v>0</v>
      </c>
    </row>
    <row r="388" spans="1:5" ht="13.5" thickBot="1">
      <c r="A388" s="32"/>
      <c r="B388" s="33"/>
      <c r="C388" s="22"/>
      <c r="D388" s="23"/>
      <c r="E388" s="22"/>
    </row>
    <row r="389" spans="1:5" ht="12.75">
      <c r="A389" s="25" t="s">
        <v>234</v>
      </c>
      <c r="B389" s="24"/>
      <c r="C389" s="28"/>
      <c r="D389" s="28"/>
      <c r="E389" s="28"/>
    </row>
    <row r="390" spans="1:5" ht="12.75">
      <c r="A390" s="26" t="s">
        <v>235</v>
      </c>
      <c r="B390" s="22"/>
      <c r="C390" s="30"/>
      <c r="D390" s="31"/>
      <c r="E390" s="29"/>
    </row>
    <row r="391" spans="1:5" ht="25.5">
      <c r="A391" s="26" t="s">
        <v>241</v>
      </c>
      <c r="B391" s="22" t="s">
        <v>233</v>
      </c>
      <c r="C391" s="30"/>
      <c r="D391" s="31"/>
      <c r="E391" s="29"/>
    </row>
    <row r="392" spans="1:5" ht="38.25">
      <c r="A392" s="26" t="s">
        <v>242</v>
      </c>
      <c r="B392" s="22" t="s">
        <v>233</v>
      </c>
      <c r="C392" s="30"/>
      <c r="D392" s="31"/>
      <c r="E392" s="29"/>
    </row>
    <row r="393" spans="1:5" ht="38.25">
      <c r="A393" s="26" t="s">
        <v>243</v>
      </c>
      <c r="B393" s="22" t="s">
        <v>233</v>
      </c>
      <c r="C393" s="30"/>
      <c r="D393" s="31"/>
      <c r="E393" s="29"/>
    </row>
    <row r="394" spans="1:5" ht="25.5">
      <c r="A394" s="26" t="s">
        <v>244</v>
      </c>
      <c r="B394" s="22"/>
      <c r="C394" s="30"/>
      <c r="D394" s="31"/>
      <c r="E394" s="29"/>
    </row>
    <row r="395" spans="1:5" ht="13.5" thickBot="1">
      <c r="A395" s="21"/>
      <c r="B395" s="20" t="s">
        <v>16</v>
      </c>
      <c r="C395" s="27"/>
      <c r="D395" s="27"/>
      <c r="E395" s="27">
        <f>SUM(C395*D395)</f>
        <v>0</v>
      </c>
    </row>
    <row r="396" spans="1:5" ht="13.5" thickBot="1">
      <c r="A396" s="32"/>
      <c r="B396" s="33"/>
      <c r="C396" s="22"/>
      <c r="D396" s="23"/>
      <c r="E396" s="22"/>
    </row>
    <row r="397" spans="1:5" ht="12.75">
      <c r="A397" s="25" t="s">
        <v>234</v>
      </c>
      <c r="B397" s="24"/>
      <c r="C397" s="28"/>
      <c r="D397" s="28"/>
      <c r="E397" s="28"/>
    </row>
    <row r="398" spans="1:5" ht="12.75">
      <c r="A398" s="26" t="s">
        <v>235</v>
      </c>
      <c r="B398" s="22"/>
      <c r="C398" s="30"/>
      <c r="D398" s="31"/>
      <c r="E398" s="29"/>
    </row>
    <row r="399" spans="1:5" ht="25.5">
      <c r="A399" s="26" t="s">
        <v>241</v>
      </c>
      <c r="B399" s="22" t="s">
        <v>233</v>
      </c>
      <c r="C399" s="30"/>
      <c r="D399" s="31"/>
      <c r="E399" s="29"/>
    </row>
    <row r="400" spans="1:5" ht="38.25">
      <c r="A400" s="26" t="s">
        <v>242</v>
      </c>
      <c r="B400" s="22" t="s">
        <v>233</v>
      </c>
      <c r="C400" s="30"/>
      <c r="D400" s="31"/>
      <c r="E400" s="29"/>
    </row>
    <row r="401" spans="1:5" ht="38.25">
      <c r="A401" s="26" t="s">
        <v>243</v>
      </c>
      <c r="B401" s="22" t="s">
        <v>233</v>
      </c>
      <c r="C401" s="30"/>
      <c r="D401" s="31"/>
      <c r="E401" s="29"/>
    </row>
    <row r="402" spans="1:5" ht="25.5">
      <c r="A402" s="26" t="s">
        <v>244</v>
      </c>
      <c r="B402" s="22"/>
      <c r="C402" s="30"/>
      <c r="D402" s="31"/>
      <c r="E402" s="29"/>
    </row>
    <row r="403" spans="1:5" ht="13.5" thickBot="1">
      <c r="A403" s="21"/>
      <c r="B403" s="20" t="s">
        <v>17</v>
      </c>
      <c r="C403" s="27"/>
      <c r="D403" s="27"/>
      <c r="E403" s="27">
        <f>SUM(C403*D403)</f>
        <v>0</v>
      </c>
    </row>
    <row r="404" spans="1:5" ht="13.5" thickBot="1">
      <c r="A404" s="32"/>
      <c r="B404" s="33"/>
      <c r="C404" s="22"/>
      <c r="D404" s="23"/>
      <c r="E404" s="22"/>
    </row>
    <row r="405" spans="1:5" ht="13.5" thickBot="1">
      <c r="A405" s="17"/>
      <c r="B405" s="18"/>
      <c r="C405" s="18"/>
      <c r="D405" s="19"/>
      <c r="E405" s="18"/>
    </row>
    <row r="406" spans="1:5" ht="13.5" thickBot="1">
      <c r="A406" s="17"/>
      <c r="B406" s="36" t="s">
        <v>19</v>
      </c>
      <c r="C406" s="37"/>
      <c r="D406" s="37" t="s">
        <v>42</v>
      </c>
      <c r="E406" s="38">
        <f>SUM(E387+E395+E403)</f>
        <v>0</v>
      </c>
    </row>
    <row r="407" spans="1:5" ht="12.75">
      <c r="A407" s="17"/>
      <c r="B407" s="316"/>
      <c r="C407" s="316"/>
      <c r="D407" s="316"/>
      <c r="E407" s="317"/>
    </row>
    <row r="408" spans="1:5" ht="12.75">
      <c r="A408" s="17" t="s">
        <v>239</v>
      </c>
      <c r="B408" s="316"/>
      <c r="C408" s="316"/>
      <c r="D408" s="316"/>
      <c r="E408" s="317"/>
    </row>
    <row r="409" ht="13.5" thickBot="1"/>
    <row r="410" spans="1:6" ht="19.5" thickBot="1" thickTop="1">
      <c r="A410" s="170" t="s">
        <v>106</v>
      </c>
      <c r="B410" s="379" t="str">
        <f>'B.1 and B.2 Costs and Revenue'!B20</f>
        <v>Beneficiary 13</v>
      </c>
      <c r="C410" s="380"/>
      <c r="D410" s="380"/>
      <c r="E410" s="381"/>
      <c r="F410" s="14"/>
    </row>
    <row r="411" spans="1:5" ht="13.5" thickTop="1">
      <c r="A411" s="14"/>
      <c r="B411" s="14"/>
      <c r="C411" s="14"/>
      <c r="D411" s="14"/>
      <c r="E411" s="14"/>
    </row>
    <row r="412" spans="1:5" ht="18">
      <c r="A412" s="377" t="s">
        <v>140</v>
      </c>
      <c r="B412" s="378"/>
      <c r="C412" s="378"/>
      <c r="D412" s="378"/>
      <c r="E412" s="378"/>
    </row>
    <row r="413" ht="13.5" thickBot="1">
      <c r="A413" s="15"/>
    </row>
    <row r="414" spans="1:5" ht="64.5" thickBot="1">
      <c r="A414" s="34" t="s">
        <v>18</v>
      </c>
      <c r="B414" s="35" t="s">
        <v>240</v>
      </c>
      <c r="C414" s="16" t="s">
        <v>237</v>
      </c>
      <c r="D414" s="16" t="s">
        <v>238</v>
      </c>
      <c r="E414" s="16" t="s">
        <v>236</v>
      </c>
    </row>
    <row r="415" spans="1:5" ht="12.75">
      <c r="A415" s="25" t="s">
        <v>234</v>
      </c>
      <c r="B415" s="24"/>
      <c r="C415" s="28"/>
      <c r="D415" s="28"/>
      <c r="E415" s="28"/>
    </row>
    <row r="416" spans="1:5" ht="12.75">
      <c r="A416" s="26" t="s">
        <v>235</v>
      </c>
      <c r="B416" s="22"/>
      <c r="C416" s="30"/>
      <c r="D416" s="31"/>
      <c r="E416" s="29"/>
    </row>
    <row r="417" spans="1:5" ht="25.5">
      <c r="A417" s="26" t="s">
        <v>241</v>
      </c>
      <c r="B417" s="22" t="s">
        <v>233</v>
      </c>
      <c r="C417" s="30"/>
      <c r="D417" s="31"/>
      <c r="E417" s="29"/>
    </row>
    <row r="418" spans="1:5" ht="38.25">
      <c r="A418" s="26" t="s">
        <v>242</v>
      </c>
      <c r="B418" s="22" t="s">
        <v>233</v>
      </c>
      <c r="C418" s="30"/>
      <c r="D418" s="31"/>
      <c r="E418" s="29"/>
    </row>
    <row r="419" spans="1:5" ht="38.25">
      <c r="A419" s="26" t="s">
        <v>243</v>
      </c>
      <c r="B419" s="22" t="s">
        <v>233</v>
      </c>
      <c r="C419" s="30"/>
      <c r="D419" s="31"/>
      <c r="E419" s="29"/>
    </row>
    <row r="420" spans="1:5" ht="25.5">
      <c r="A420" s="26" t="s">
        <v>244</v>
      </c>
      <c r="B420" s="22"/>
      <c r="C420" s="30"/>
      <c r="D420" s="31"/>
      <c r="E420" s="29"/>
    </row>
    <row r="421" spans="1:5" ht="13.5" thickBot="1">
      <c r="A421" s="21"/>
      <c r="B421" s="20" t="s">
        <v>15</v>
      </c>
      <c r="C421" s="27"/>
      <c r="D421" s="27"/>
      <c r="E421" s="27">
        <f>SUM(C421*D421)</f>
        <v>0</v>
      </c>
    </row>
    <row r="422" spans="1:5" ht="13.5" thickBot="1">
      <c r="A422" s="32"/>
      <c r="B422" s="33"/>
      <c r="C422" s="22"/>
      <c r="D422" s="23"/>
      <c r="E422" s="22"/>
    </row>
    <row r="423" spans="1:5" ht="12.75">
      <c r="A423" s="25" t="s">
        <v>234</v>
      </c>
      <c r="B423" s="24"/>
      <c r="C423" s="28"/>
      <c r="D423" s="28"/>
      <c r="E423" s="28"/>
    </row>
    <row r="424" spans="1:5" ht="12.75">
      <c r="A424" s="26" t="s">
        <v>235</v>
      </c>
      <c r="B424" s="22"/>
      <c r="C424" s="30"/>
      <c r="D424" s="31"/>
      <c r="E424" s="29"/>
    </row>
    <row r="425" spans="1:5" ht="25.5">
      <c r="A425" s="26" t="s">
        <v>241</v>
      </c>
      <c r="B425" s="22" t="s">
        <v>233</v>
      </c>
      <c r="C425" s="30"/>
      <c r="D425" s="31"/>
      <c r="E425" s="29"/>
    </row>
    <row r="426" spans="1:5" ht="38.25">
      <c r="A426" s="26" t="s">
        <v>242</v>
      </c>
      <c r="B426" s="22" t="s">
        <v>233</v>
      </c>
      <c r="C426" s="30"/>
      <c r="D426" s="31"/>
      <c r="E426" s="29"/>
    </row>
    <row r="427" spans="1:5" ht="38.25">
      <c r="A427" s="26" t="s">
        <v>243</v>
      </c>
      <c r="B427" s="22" t="s">
        <v>233</v>
      </c>
      <c r="C427" s="30"/>
      <c r="D427" s="31"/>
      <c r="E427" s="29"/>
    </row>
    <row r="428" spans="1:5" ht="25.5">
      <c r="A428" s="26" t="s">
        <v>244</v>
      </c>
      <c r="B428" s="22"/>
      <c r="C428" s="30"/>
      <c r="D428" s="31"/>
      <c r="E428" s="29"/>
    </row>
    <row r="429" spans="1:5" ht="13.5" thickBot="1">
      <c r="A429" s="21"/>
      <c r="B429" s="20" t="s">
        <v>16</v>
      </c>
      <c r="C429" s="27"/>
      <c r="D429" s="27"/>
      <c r="E429" s="27">
        <f>SUM(C429*D429)</f>
        <v>0</v>
      </c>
    </row>
    <row r="430" spans="1:5" ht="13.5" thickBot="1">
      <c r="A430" s="32"/>
      <c r="B430" s="33"/>
      <c r="C430" s="22"/>
      <c r="D430" s="23"/>
      <c r="E430" s="22"/>
    </row>
    <row r="431" spans="1:5" ht="12.75">
      <c r="A431" s="25" t="s">
        <v>234</v>
      </c>
      <c r="B431" s="24"/>
      <c r="C431" s="28"/>
      <c r="D431" s="28"/>
      <c r="E431" s="28"/>
    </row>
    <row r="432" spans="1:5" ht="12.75">
      <c r="A432" s="26" t="s">
        <v>235</v>
      </c>
      <c r="B432" s="22"/>
      <c r="C432" s="30"/>
      <c r="D432" s="31"/>
      <c r="E432" s="29"/>
    </row>
    <row r="433" spans="1:5" ht="25.5">
      <c r="A433" s="26" t="s">
        <v>241</v>
      </c>
      <c r="B433" s="22" t="s">
        <v>233</v>
      </c>
      <c r="C433" s="30"/>
      <c r="D433" s="31"/>
      <c r="E433" s="29"/>
    </row>
    <row r="434" spans="1:5" ht="38.25">
      <c r="A434" s="26" t="s">
        <v>242</v>
      </c>
      <c r="B434" s="22" t="s">
        <v>233</v>
      </c>
      <c r="C434" s="30"/>
      <c r="D434" s="31"/>
      <c r="E434" s="29"/>
    </row>
    <row r="435" spans="1:5" ht="38.25">
      <c r="A435" s="26" t="s">
        <v>243</v>
      </c>
      <c r="B435" s="22" t="s">
        <v>233</v>
      </c>
      <c r="C435" s="30"/>
      <c r="D435" s="31"/>
      <c r="E435" s="29"/>
    </row>
    <row r="436" spans="1:5" ht="25.5">
      <c r="A436" s="26" t="s">
        <v>244</v>
      </c>
      <c r="B436" s="22"/>
      <c r="C436" s="30"/>
      <c r="D436" s="31"/>
      <c r="E436" s="29"/>
    </row>
    <row r="437" spans="1:5" ht="13.5" thickBot="1">
      <c r="A437" s="21"/>
      <c r="B437" s="20" t="s">
        <v>17</v>
      </c>
      <c r="C437" s="27"/>
      <c r="D437" s="27"/>
      <c r="E437" s="27">
        <f>SUM(C437*D437)</f>
        <v>0</v>
      </c>
    </row>
    <row r="438" spans="1:5" ht="13.5" thickBot="1">
      <c r="A438" s="32"/>
      <c r="B438" s="33"/>
      <c r="C438" s="22"/>
      <c r="D438" s="23"/>
      <c r="E438" s="22"/>
    </row>
    <row r="439" spans="1:5" ht="13.5" thickBot="1">
      <c r="A439" s="17"/>
      <c r="B439" s="18"/>
      <c r="C439" s="18"/>
      <c r="D439" s="19"/>
      <c r="E439" s="18"/>
    </row>
    <row r="440" spans="1:5" ht="13.5" thickBot="1">
      <c r="A440" s="17"/>
      <c r="B440" s="36" t="s">
        <v>19</v>
      </c>
      <c r="C440" s="37"/>
      <c r="D440" s="37" t="s">
        <v>42</v>
      </c>
      <c r="E440" s="38">
        <f>SUM(E421+E429+E437)</f>
        <v>0</v>
      </c>
    </row>
    <row r="441" spans="1:5" ht="12.75">
      <c r="A441" s="17"/>
      <c r="B441" s="316"/>
      <c r="C441" s="316"/>
      <c r="D441" s="316"/>
      <c r="E441" s="317"/>
    </row>
    <row r="442" spans="1:5" ht="12.75">
      <c r="A442" s="17" t="s">
        <v>239</v>
      </c>
      <c r="B442" s="316"/>
      <c r="C442" s="316"/>
      <c r="D442" s="316"/>
      <c r="E442" s="317"/>
    </row>
    <row r="443" ht="13.5" thickBot="1"/>
    <row r="444" spans="1:6" ht="19.5" thickBot="1" thickTop="1">
      <c r="A444" s="170" t="s">
        <v>107</v>
      </c>
      <c r="B444" s="379" t="str">
        <f>'B.1 and B.2 Costs and Revenue'!B21</f>
        <v>Beneficiary 14</v>
      </c>
      <c r="C444" s="380"/>
      <c r="D444" s="380"/>
      <c r="E444" s="381"/>
      <c r="F444" s="14"/>
    </row>
    <row r="445" spans="1:5" ht="13.5" thickTop="1">
      <c r="A445" s="14"/>
      <c r="B445" s="14"/>
      <c r="C445" s="14"/>
      <c r="D445" s="14"/>
      <c r="E445" s="14"/>
    </row>
    <row r="446" spans="1:5" ht="18">
      <c r="A446" s="377" t="s">
        <v>140</v>
      </c>
      <c r="B446" s="378"/>
      <c r="C446" s="378"/>
      <c r="D446" s="378"/>
      <c r="E446" s="378"/>
    </row>
    <row r="447" ht="13.5" thickBot="1">
      <c r="A447" s="15"/>
    </row>
    <row r="448" spans="1:5" ht="64.5" thickBot="1">
      <c r="A448" s="34" t="s">
        <v>18</v>
      </c>
      <c r="B448" s="35" t="s">
        <v>240</v>
      </c>
      <c r="C448" s="16" t="s">
        <v>237</v>
      </c>
      <c r="D448" s="16" t="s">
        <v>238</v>
      </c>
      <c r="E448" s="16" t="s">
        <v>236</v>
      </c>
    </row>
    <row r="449" spans="1:5" ht="12.75">
      <c r="A449" s="25" t="s">
        <v>234</v>
      </c>
      <c r="B449" s="24"/>
      <c r="C449" s="28"/>
      <c r="D449" s="28"/>
      <c r="E449" s="28"/>
    </row>
    <row r="450" spans="1:5" ht="12.75">
      <c r="A450" s="26" t="s">
        <v>235</v>
      </c>
      <c r="B450" s="22"/>
      <c r="C450" s="30"/>
      <c r="D450" s="31"/>
      <c r="E450" s="29"/>
    </row>
    <row r="451" spans="1:5" ht="25.5">
      <c r="A451" s="26" t="s">
        <v>241</v>
      </c>
      <c r="B451" s="22" t="s">
        <v>233</v>
      </c>
      <c r="C451" s="30"/>
      <c r="D451" s="31"/>
      <c r="E451" s="29"/>
    </row>
    <row r="452" spans="1:5" ht="38.25">
      <c r="A452" s="26" t="s">
        <v>242</v>
      </c>
      <c r="B452" s="22" t="s">
        <v>233</v>
      </c>
      <c r="C452" s="30"/>
      <c r="D452" s="31"/>
      <c r="E452" s="29"/>
    </row>
    <row r="453" spans="1:5" ht="38.25">
      <c r="A453" s="26" t="s">
        <v>243</v>
      </c>
      <c r="B453" s="22" t="s">
        <v>233</v>
      </c>
      <c r="C453" s="30"/>
      <c r="D453" s="31"/>
      <c r="E453" s="29"/>
    </row>
    <row r="454" spans="1:5" ht="25.5">
      <c r="A454" s="26" t="s">
        <v>244</v>
      </c>
      <c r="B454" s="22"/>
      <c r="C454" s="30"/>
      <c r="D454" s="31"/>
      <c r="E454" s="29"/>
    </row>
    <row r="455" spans="1:5" ht="13.5" thickBot="1">
      <c r="A455" s="21"/>
      <c r="B455" s="20" t="s">
        <v>15</v>
      </c>
      <c r="C455" s="27"/>
      <c r="D455" s="27"/>
      <c r="E455" s="27">
        <f>SUM(C455*D455)</f>
        <v>0</v>
      </c>
    </row>
    <row r="456" spans="1:5" ht="13.5" thickBot="1">
      <c r="A456" s="32"/>
      <c r="B456" s="33"/>
      <c r="C456" s="22"/>
      <c r="D456" s="23"/>
      <c r="E456" s="22"/>
    </row>
    <row r="457" spans="1:5" ht="12.75">
      <c r="A457" s="25" t="s">
        <v>234</v>
      </c>
      <c r="B457" s="24"/>
      <c r="C457" s="28"/>
      <c r="D457" s="28"/>
      <c r="E457" s="28"/>
    </row>
    <row r="458" spans="1:5" ht="12.75">
      <c r="A458" s="26" t="s">
        <v>235</v>
      </c>
      <c r="B458" s="22"/>
      <c r="C458" s="30"/>
      <c r="D458" s="31"/>
      <c r="E458" s="29"/>
    </row>
    <row r="459" spans="1:5" ht="25.5">
      <c r="A459" s="26" t="s">
        <v>241</v>
      </c>
      <c r="B459" s="22" t="s">
        <v>233</v>
      </c>
      <c r="C459" s="30"/>
      <c r="D459" s="31"/>
      <c r="E459" s="29"/>
    </row>
    <row r="460" spans="1:5" ht="38.25">
      <c r="A460" s="26" t="s">
        <v>242</v>
      </c>
      <c r="B460" s="22" t="s">
        <v>233</v>
      </c>
      <c r="C460" s="30"/>
      <c r="D460" s="31"/>
      <c r="E460" s="29"/>
    </row>
    <row r="461" spans="1:5" ht="38.25">
      <c r="A461" s="26" t="s">
        <v>243</v>
      </c>
      <c r="B461" s="22" t="s">
        <v>233</v>
      </c>
      <c r="C461" s="30"/>
      <c r="D461" s="31"/>
      <c r="E461" s="29"/>
    </row>
    <row r="462" spans="1:5" ht="25.5">
      <c r="A462" s="26" t="s">
        <v>244</v>
      </c>
      <c r="B462" s="22"/>
      <c r="C462" s="30"/>
      <c r="D462" s="31"/>
      <c r="E462" s="29"/>
    </row>
    <row r="463" spans="1:5" ht="13.5" thickBot="1">
      <c r="A463" s="21"/>
      <c r="B463" s="20" t="s">
        <v>16</v>
      </c>
      <c r="C463" s="27"/>
      <c r="D463" s="27"/>
      <c r="E463" s="27">
        <f>SUM(C463*D463)</f>
        <v>0</v>
      </c>
    </row>
    <row r="464" spans="1:5" ht="13.5" thickBot="1">
      <c r="A464" s="32"/>
      <c r="B464" s="33"/>
      <c r="C464" s="22"/>
      <c r="D464" s="23"/>
      <c r="E464" s="22"/>
    </row>
    <row r="465" spans="1:5" ht="12.75">
      <c r="A465" s="25" t="s">
        <v>234</v>
      </c>
      <c r="B465" s="24"/>
      <c r="C465" s="28"/>
      <c r="D465" s="28"/>
      <c r="E465" s="28"/>
    </row>
    <row r="466" spans="1:5" ht="12.75">
      <c r="A466" s="26" t="s">
        <v>235</v>
      </c>
      <c r="B466" s="22"/>
      <c r="C466" s="30"/>
      <c r="D466" s="31"/>
      <c r="E466" s="29"/>
    </row>
    <row r="467" spans="1:5" ht="25.5">
      <c r="A467" s="26" t="s">
        <v>241</v>
      </c>
      <c r="B467" s="22" t="s">
        <v>233</v>
      </c>
      <c r="C467" s="30"/>
      <c r="D467" s="31"/>
      <c r="E467" s="29"/>
    </row>
    <row r="468" spans="1:5" ht="38.25">
      <c r="A468" s="26" t="s">
        <v>242</v>
      </c>
      <c r="B468" s="22" t="s">
        <v>233</v>
      </c>
      <c r="C468" s="30"/>
      <c r="D468" s="31"/>
      <c r="E468" s="29"/>
    </row>
    <row r="469" spans="1:5" ht="38.25">
      <c r="A469" s="26" t="s">
        <v>243</v>
      </c>
      <c r="B469" s="22" t="s">
        <v>233</v>
      </c>
      <c r="C469" s="30"/>
      <c r="D469" s="31"/>
      <c r="E469" s="29"/>
    </row>
    <row r="470" spans="1:5" ht="25.5">
      <c r="A470" s="26" t="s">
        <v>244</v>
      </c>
      <c r="B470" s="22"/>
      <c r="C470" s="30"/>
      <c r="D470" s="31"/>
      <c r="E470" s="29"/>
    </row>
    <row r="471" spans="1:5" ht="13.5" thickBot="1">
      <c r="A471" s="21"/>
      <c r="B471" s="20" t="s">
        <v>17</v>
      </c>
      <c r="C471" s="27"/>
      <c r="D471" s="27"/>
      <c r="E471" s="27">
        <f>SUM(C471*D471)</f>
        <v>0</v>
      </c>
    </row>
    <row r="472" spans="1:5" ht="13.5" thickBot="1">
      <c r="A472" s="32"/>
      <c r="B472" s="33"/>
      <c r="C472" s="22"/>
      <c r="D472" s="23"/>
      <c r="E472" s="22"/>
    </row>
    <row r="473" spans="1:5" ht="13.5" thickBot="1">
      <c r="A473" s="17"/>
      <c r="B473" s="18"/>
      <c r="C473" s="18"/>
      <c r="D473" s="19"/>
      <c r="E473" s="18"/>
    </row>
    <row r="474" spans="1:5" ht="13.5" thickBot="1">
      <c r="A474" s="17"/>
      <c r="B474" s="36" t="s">
        <v>19</v>
      </c>
      <c r="C474" s="37"/>
      <c r="D474" s="37" t="s">
        <v>42</v>
      </c>
      <c r="E474" s="38">
        <f>SUM(E455+E463+E471)</f>
        <v>0</v>
      </c>
    </row>
    <row r="475" spans="1:5" ht="12.75">
      <c r="A475" s="17"/>
      <c r="B475" s="316"/>
      <c r="C475" s="316"/>
      <c r="D475" s="316"/>
      <c r="E475" s="317"/>
    </row>
    <row r="476" spans="1:5" ht="12.75">
      <c r="A476" s="17" t="s">
        <v>239</v>
      </c>
      <c r="B476" s="316"/>
      <c r="C476" s="316"/>
      <c r="D476" s="316"/>
      <c r="E476" s="317"/>
    </row>
    <row r="477" ht="13.5" thickBot="1"/>
    <row r="478" spans="1:6" ht="19.5" thickBot="1" thickTop="1">
      <c r="A478" s="170" t="s">
        <v>108</v>
      </c>
      <c r="B478" s="379" t="str">
        <f>'B.1 and B.2 Costs and Revenue'!B22</f>
        <v>Beneficiary 15</v>
      </c>
      <c r="C478" s="380"/>
      <c r="D478" s="380"/>
      <c r="E478" s="381"/>
      <c r="F478" s="14"/>
    </row>
    <row r="479" spans="1:5" ht="13.5" thickTop="1">
      <c r="A479" s="14"/>
      <c r="B479" s="14"/>
      <c r="C479" s="14"/>
      <c r="D479" s="14"/>
      <c r="E479" s="14"/>
    </row>
    <row r="480" spans="1:5" ht="18">
      <c r="A480" s="377" t="s">
        <v>140</v>
      </c>
      <c r="B480" s="378"/>
      <c r="C480" s="378"/>
      <c r="D480" s="378"/>
      <c r="E480" s="378"/>
    </row>
    <row r="481" ht="13.5" thickBot="1">
      <c r="A481" s="15"/>
    </row>
    <row r="482" spans="1:5" ht="64.5" thickBot="1">
      <c r="A482" s="34" t="s">
        <v>18</v>
      </c>
      <c r="B482" s="35" t="s">
        <v>240</v>
      </c>
      <c r="C482" s="16" t="s">
        <v>237</v>
      </c>
      <c r="D482" s="16" t="s">
        <v>238</v>
      </c>
      <c r="E482" s="16" t="s">
        <v>236</v>
      </c>
    </row>
    <row r="483" spans="1:5" ht="12.75">
      <c r="A483" s="25" t="s">
        <v>234</v>
      </c>
      <c r="B483" s="24"/>
      <c r="C483" s="28"/>
      <c r="D483" s="28"/>
      <c r="E483" s="28"/>
    </row>
    <row r="484" spans="1:5" ht="12.75">
      <c r="A484" s="26" t="s">
        <v>235</v>
      </c>
      <c r="B484" s="22"/>
      <c r="C484" s="30"/>
      <c r="D484" s="31"/>
      <c r="E484" s="29"/>
    </row>
    <row r="485" spans="1:5" ht="25.5">
      <c r="A485" s="26" t="s">
        <v>241</v>
      </c>
      <c r="B485" s="22" t="s">
        <v>233</v>
      </c>
      <c r="C485" s="30"/>
      <c r="D485" s="31"/>
      <c r="E485" s="29"/>
    </row>
    <row r="486" spans="1:5" ht="38.25">
      <c r="A486" s="26" t="s">
        <v>242</v>
      </c>
      <c r="B486" s="22" t="s">
        <v>233</v>
      </c>
      <c r="C486" s="30"/>
      <c r="D486" s="31"/>
      <c r="E486" s="29"/>
    </row>
    <row r="487" spans="1:5" ht="38.25">
      <c r="A487" s="26" t="s">
        <v>243</v>
      </c>
      <c r="B487" s="22" t="s">
        <v>233</v>
      </c>
      <c r="C487" s="30"/>
      <c r="D487" s="31"/>
      <c r="E487" s="29"/>
    </row>
    <row r="488" spans="1:5" ht="25.5">
      <c r="A488" s="26" t="s">
        <v>244</v>
      </c>
      <c r="B488" s="22"/>
      <c r="C488" s="30"/>
      <c r="D488" s="31"/>
      <c r="E488" s="29"/>
    </row>
    <row r="489" spans="1:5" ht="13.5" thickBot="1">
      <c r="A489" s="21"/>
      <c r="B489" s="20" t="s">
        <v>15</v>
      </c>
      <c r="C489" s="27"/>
      <c r="D489" s="27"/>
      <c r="E489" s="27">
        <f>SUM(C489*D489)</f>
        <v>0</v>
      </c>
    </row>
    <row r="490" spans="1:5" ht="13.5" thickBot="1">
      <c r="A490" s="32"/>
      <c r="B490" s="33"/>
      <c r="C490" s="22"/>
      <c r="D490" s="23"/>
      <c r="E490" s="22"/>
    </row>
    <row r="491" spans="1:5" ht="12.75">
      <c r="A491" s="25" t="s">
        <v>234</v>
      </c>
      <c r="B491" s="24"/>
      <c r="C491" s="28"/>
      <c r="D491" s="28"/>
      <c r="E491" s="28"/>
    </row>
    <row r="492" spans="1:5" ht="12.75">
      <c r="A492" s="26" t="s">
        <v>235</v>
      </c>
      <c r="B492" s="22"/>
      <c r="C492" s="30"/>
      <c r="D492" s="31"/>
      <c r="E492" s="29"/>
    </row>
    <row r="493" spans="1:5" ht="25.5">
      <c r="A493" s="26" t="s">
        <v>241</v>
      </c>
      <c r="B493" s="22" t="s">
        <v>233</v>
      </c>
      <c r="C493" s="30"/>
      <c r="D493" s="31"/>
      <c r="E493" s="29"/>
    </row>
    <row r="494" spans="1:5" ht="38.25">
      <c r="A494" s="26" t="s">
        <v>242</v>
      </c>
      <c r="B494" s="22" t="s">
        <v>233</v>
      </c>
      <c r="C494" s="30"/>
      <c r="D494" s="31"/>
      <c r="E494" s="29"/>
    </row>
    <row r="495" spans="1:5" ht="38.25">
      <c r="A495" s="26" t="s">
        <v>243</v>
      </c>
      <c r="B495" s="22" t="s">
        <v>233</v>
      </c>
      <c r="C495" s="30"/>
      <c r="D495" s="31"/>
      <c r="E495" s="29"/>
    </row>
    <row r="496" spans="1:5" ht="25.5">
      <c r="A496" s="26" t="s">
        <v>244</v>
      </c>
      <c r="B496" s="22"/>
      <c r="C496" s="30"/>
      <c r="D496" s="31"/>
      <c r="E496" s="29"/>
    </row>
    <row r="497" spans="1:5" ht="13.5" thickBot="1">
      <c r="A497" s="21"/>
      <c r="B497" s="20" t="s">
        <v>16</v>
      </c>
      <c r="C497" s="27"/>
      <c r="D497" s="27"/>
      <c r="E497" s="27">
        <f>SUM(C497*D497)</f>
        <v>0</v>
      </c>
    </row>
    <row r="498" spans="1:5" ht="13.5" thickBot="1">
      <c r="A498" s="32"/>
      <c r="B498" s="33"/>
      <c r="C498" s="22"/>
      <c r="D498" s="23"/>
      <c r="E498" s="22"/>
    </row>
    <row r="499" spans="1:5" ht="12.75">
      <c r="A499" s="25" t="s">
        <v>234</v>
      </c>
      <c r="B499" s="24"/>
      <c r="C499" s="28"/>
      <c r="D499" s="28"/>
      <c r="E499" s="28"/>
    </row>
    <row r="500" spans="1:5" ht="12.75">
      <c r="A500" s="26" t="s">
        <v>235</v>
      </c>
      <c r="B500" s="22"/>
      <c r="C500" s="30"/>
      <c r="D500" s="31"/>
      <c r="E500" s="29"/>
    </row>
    <row r="501" spans="1:5" ht="25.5">
      <c r="A501" s="26" t="s">
        <v>241</v>
      </c>
      <c r="B501" s="22" t="s">
        <v>233</v>
      </c>
      <c r="C501" s="30"/>
      <c r="D501" s="31"/>
      <c r="E501" s="29"/>
    </row>
    <row r="502" spans="1:5" ht="38.25">
      <c r="A502" s="26" t="s">
        <v>242</v>
      </c>
      <c r="B502" s="22" t="s">
        <v>233</v>
      </c>
      <c r="C502" s="30"/>
      <c r="D502" s="31"/>
      <c r="E502" s="29"/>
    </row>
    <row r="503" spans="1:5" ht="38.25">
      <c r="A503" s="26" t="s">
        <v>243</v>
      </c>
      <c r="B503" s="22" t="s">
        <v>233</v>
      </c>
      <c r="C503" s="30"/>
      <c r="D503" s="31"/>
      <c r="E503" s="29"/>
    </row>
    <row r="504" spans="1:5" ht="25.5">
      <c r="A504" s="26" t="s">
        <v>244</v>
      </c>
      <c r="B504" s="22"/>
      <c r="C504" s="30"/>
      <c r="D504" s="31"/>
      <c r="E504" s="29"/>
    </row>
    <row r="505" spans="1:5" ht="13.5" thickBot="1">
      <c r="A505" s="21"/>
      <c r="B505" s="20" t="s">
        <v>17</v>
      </c>
      <c r="C505" s="27"/>
      <c r="D505" s="27"/>
      <c r="E505" s="27">
        <f>SUM(C505*D505)</f>
        <v>0</v>
      </c>
    </row>
    <row r="506" spans="1:5" ht="13.5" thickBot="1">
      <c r="A506" s="32"/>
      <c r="B506" s="33"/>
      <c r="C506" s="22"/>
      <c r="D506" s="23"/>
      <c r="E506" s="22"/>
    </row>
    <row r="507" spans="1:5" ht="13.5" thickBot="1">
      <c r="A507" s="17"/>
      <c r="B507" s="18"/>
      <c r="C507" s="18"/>
      <c r="D507" s="19"/>
      <c r="E507" s="18"/>
    </row>
    <row r="508" spans="1:5" ht="13.5" thickBot="1">
      <c r="A508" s="17"/>
      <c r="B508" s="36" t="s">
        <v>19</v>
      </c>
      <c r="C508" s="37"/>
      <c r="D508" s="37" t="s">
        <v>42</v>
      </c>
      <c r="E508" s="38">
        <f>SUM(E489+E497+E505)</f>
        <v>0</v>
      </c>
    </row>
    <row r="509" spans="1:5" ht="12.75">
      <c r="A509" s="17"/>
      <c r="B509" s="316"/>
      <c r="C509" s="316"/>
      <c r="D509" s="316"/>
      <c r="E509" s="317"/>
    </row>
    <row r="510" spans="1:5" ht="12.75">
      <c r="A510" s="17" t="s">
        <v>239</v>
      </c>
      <c r="B510" s="316"/>
      <c r="C510" s="316"/>
      <c r="D510" s="316"/>
      <c r="E510" s="317"/>
    </row>
    <row r="511" ht="13.5" thickBot="1"/>
    <row r="512" spans="1:6" ht="19.5" thickBot="1" thickTop="1">
      <c r="A512" s="170" t="s">
        <v>109</v>
      </c>
      <c r="B512" s="379" t="str">
        <f>'B.1 and B.2 Costs and Revenue'!B23</f>
        <v>Beneficiary 16</v>
      </c>
      <c r="C512" s="380"/>
      <c r="D512" s="380"/>
      <c r="E512" s="381"/>
      <c r="F512" s="14"/>
    </row>
    <row r="513" spans="1:5" ht="13.5" thickTop="1">
      <c r="A513" s="14"/>
      <c r="B513" s="14"/>
      <c r="C513" s="14"/>
      <c r="D513" s="14"/>
      <c r="E513" s="14"/>
    </row>
    <row r="514" spans="1:5" ht="18">
      <c r="A514" s="377" t="s">
        <v>140</v>
      </c>
      <c r="B514" s="378"/>
      <c r="C514" s="378"/>
      <c r="D514" s="378"/>
      <c r="E514" s="378"/>
    </row>
    <row r="515" ht="13.5" thickBot="1">
      <c r="A515" s="15"/>
    </row>
    <row r="516" spans="1:5" ht="64.5" thickBot="1">
      <c r="A516" s="34" t="s">
        <v>18</v>
      </c>
      <c r="B516" s="35" t="s">
        <v>240</v>
      </c>
      <c r="C516" s="16" t="s">
        <v>237</v>
      </c>
      <c r="D516" s="16" t="s">
        <v>238</v>
      </c>
      <c r="E516" s="16" t="s">
        <v>236</v>
      </c>
    </row>
    <row r="517" spans="1:5" ht="12.75">
      <c r="A517" s="25" t="s">
        <v>234</v>
      </c>
      <c r="B517" s="24"/>
      <c r="C517" s="28"/>
      <c r="D517" s="28"/>
      <c r="E517" s="28"/>
    </row>
    <row r="518" spans="1:5" ht="12.75">
      <c r="A518" s="26" t="s">
        <v>235</v>
      </c>
      <c r="B518" s="22"/>
      <c r="C518" s="30"/>
      <c r="D518" s="31"/>
      <c r="E518" s="29"/>
    </row>
    <row r="519" spans="1:5" ht="25.5">
      <c r="A519" s="26" t="s">
        <v>241</v>
      </c>
      <c r="B519" s="22" t="s">
        <v>233</v>
      </c>
      <c r="C519" s="30"/>
      <c r="D519" s="31"/>
      <c r="E519" s="29"/>
    </row>
    <row r="520" spans="1:5" ht="38.25">
      <c r="A520" s="26" t="s">
        <v>242</v>
      </c>
      <c r="B520" s="22" t="s">
        <v>233</v>
      </c>
      <c r="C520" s="30"/>
      <c r="D520" s="31"/>
      <c r="E520" s="29"/>
    </row>
    <row r="521" spans="1:5" ht="38.25">
      <c r="A521" s="26" t="s">
        <v>243</v>
      </c>
      <c r="B521" s="22" t="s">
        <v>233</v>
      </c>
      <c r="C521" s="30"/>
      <c r="D521" s="31"/>
      <c r="E521" s="29"/>
    </row>
    <row r="522" spans="1:5" ht="25.5">
      <c r="A522" s="26" t="s">
        <v>244</v>
      </c>
      <c r="B522" s="22"/>
      <c r="C522" s="30"/>
      <c r="D522" s="31"/>
      <c r="E522" s="29"/>
    </row>
    <row r="523" spans="1:5" ht="13.5" thickBot="1">
      <c r="A523" s="21"/>
      <c r="B523" s="20" t="s">
        <v>15</v>
      </c>
      <c r="C523" s="27"/>
      <c r="D523" s="27"/>
      <c r="E523" s="27">
        <f>SUM(C523*D523)</f>
        <v>0</v>
      </c>
    </row>
    <row r="524" spans="1:5" ht="13.5" thickBot="1">
      <c r="A524" s="32"/>
      <c r="B524" s="33"/>
      <c r="C524" s="22"/>
      <c r="D524" s="23"/>
      <c r="E524" s="22"/>
    </row>
    <row r="525" spans="1:5" ht="12.75">
      <c r="A525" s="25" t="s">
        <v>234</v>
      </c>
      <c r="B525" s="24"/>
      <c r="C525" s="28"/>
      <c r="D525" s="28"/>
      <c r="E525" s="28"/>
    </row>
    <row r="526" spans="1:5" ht="12.75">
      <c r="A526" s="26" t="s">
        <v>235</v>
      </c>
      <c r="B526" s="22"/>
      <c r="C526" s="30"/>
      <c r="D526" s="31"/>
      <c r="E526" s="29"/>
    </row>
    <row r="527" spans="1:5" ht="25.5">
      <c r="A527" s="26" t="s">
        <v>241</v>
      </c>
      <c r="B527" s="22" t="s">
        <v>233</v>
      </c>
      <c r="C527" s="30"/>
      <c r="D527" s="31"/>
      <c r="E527" s="29"/>
    </row>
    <row r="528" spans="1:5" ht="38.25">
      <c r="A528" s="26" t="s">
        <v>242</v>
      </c>
      <c r="B528" s="22" t="s">
        <v>233</v>
      </c>
      <c r="C528" s="30"/>
      <c r="D528" s="31"/>
      <c r="E528" s="29"/>
    </row>
    <row r="529" spans="1:5" ht="38.25">
      <c r="A529" s="26" t="s">
        <v>243</v>
      </c>
      <c r="B529" s="22" t="s">
        <v>233</v>
      </c>
      <c r="C529" s="30"/>
      <c r="D529" s="31"/>
      <c r="E529" s="29"/>
    </row>
    <row r="530" spans="1:5" ht="25.5">
      <c r="A530" s="26" t="s">
        <v>244</v>
      </c>
      <c r="B530" s="22"/>
      <c r="C530" s="30"/>
      <c r="D530" s="31"/>
      <c r="E530" s="29"/>
    </row>
    <row r="531" spans="1:5" ht="13.5" thickBot="1">
      <c r="A531" s="21"/>
      <c r="B531" s="20" t="s">
        <v>16</v>
      </c>
      <c r="C531" s="27"/>
      <c r="D531" s="27"/>
      <c r="E531" s="27">
        <f>SUM(C531*D531)</f>
        <v>0</v>
      </c>
    </row>
    <row r="532" spans="1:5" ht="13.5" thickBot="1">
      <c r="A532" s="32"/>
      <c r="B532" s="33"/>
      <c r="C532" s="22"/>
      <c r="D532" s="23"/>
      <c r="E532" s="22"/>
    </row>
    <row r="533" spans="1:5" ht="12.75">
      <c r="A533" s="25" t="s">
        <v>234</v>
      </c>
      <c r="B533" s="24"/>
      <c r="C533" s="28"/>
      <c r="D533" s="28"/>
      <c r="E533" s="28"/>
    </row>
    <row r="534" spans="1:5" ht="12.75">
      <c r="A534" s="26" t="s">
        <v>235</v>
      </c>
      <c r="B534" s="22"/>
      <c r="C534" s="30"/>
      <c r="D534" s="31"/>
      <c r="E534" s="29"/>
    </row>
    <row r="535" spans="1:5" ht="25.5">
      <c r="A535" s="26" t="s">
        <v>241</v>
      </c>
      <c r="B535" s="22" t="s">
        <v>233</v>
      </c>
      <c r="C535" s="30"/>
      <c r="D535" s="31"/>
      <c r="E535" s="29"/>
    </row>
    <row r="536" spans="1:5" ht="38.25">
      <c r="A536" s="26" t="s">
        <v>242</v>
      </c>
      <c r="B536" s="22" t="s">
        <v>233</v>
      </c>
      <c r="C536" s="30"/>
      <c r="D536" s="31"/>
      <c r="E536" s="29"/>
    </row>
    <row r="537" spans="1:5" ht="38.25">
      <c r="A537" s="26" t="s">
        <v>243</v>
      </c>
      <c r="B537" s="22" t="s">
        <v>233</v>
      </c>
      <c r="C537" s="30"/>
      <c r="D537" s="31"/>
      <c r="E537" s="29"/>
    </row>
    <row r="538" spans="1:5" ht="25.5">
      <c r="A538" s="26" t="s">
        <v>244</v>
      </c>
      <c r="B538" s="22"/>
      <c r="C538" s="30"/>
      <c r="D538" s="31"/>
      <c r="E538" s="29"/>
    </row>
    <row r="539" spans="1:5" ht="13.5" thickBot="1">
      <c r="A539" s="21"/>
      <c r="B539" s="20" t="s">
        <v>17</v>
      </c>
      <c r="C539" s="27"/>
      <c r="D539" s="27"/>
      <c r="E539" s="27">
        <f>SUM(C539*D539)</f>
        <v>0</v>
      </c>
    </row>
    <row r="540" spans="1:5" ht="13.5" thickBot="1">
      <c r="A540" s="32"/>
      <c r="B540" s="33"/>
      <c r="C540" s="22"/>
      <c r="D540" s="23"/>
      <c r="E540" s="22"/>
    </row>
    <row r="541" spans="1:5" ht="13.5" thickBot="1">
      <c r="A541" s="17"/>
      <c r="B541" s="18"/>
      <c r="C541" s="18"/>
      <c r="D541" s="19"/>
      <c r="E541" s="18"/>
    </row>
    <row r="542" spans="1:5" ht="13.5" thickBot="1">
      <c r="A542" s="17"/>
      <c r="B542" s="36" t="s">
        <v>19</v>
      </c>
      <c r="C542" s="37"/>
      <c r="D542" s="37" t="s">
        <v>42</v>
      </c>
      <c r="E542" s="38">
        <f>SUM(E523+E531+E539)</f>
        <v>0</v>
      </c>
    </row>
    <row r="543" spans="1:5" ht="12.75">
      <c r="A543" s="17"/>
      <c r="B543" s="316"/>
      <c r="C543" s="316"/>
      <c r="D543" s="316"/>
      <c r="E543" s="317"/>
    </row>
    <row r="544" spans="1:5" ht="12.75">
      <c r="A544" s="17" t="s">
        <v>239</v>
      </c>
      <c r="B544" s="316"/>
      <c r="C544" s="316"/>
      <c r="D544" s="316"/>
      <c r="E544" s="317"/>
    </row>
    <row r="545" ht="13.5" thickBot="1"/>
    <row r="546" spans="1:6" ht="19.5" thickBot="1" thickTop="1">
      <c r="A546" s="170" t="s">
        <v>110</v>
      </c>
      <c r="B546" s="379" t="str">
        <f>'B.1 and B.2 Costs and Revenue'!B24</f>
        <v>Beneficiary 17</v>
      </c>
      <c r="C546" s="380"/>
      <c r="D546" s="380"/>
      <c r="E546" s="381"/>
      <c r="F546" s="14"/>
    </row>
    <row r="547" spans="1:5" ht="13.5" thickTop="1">
      <c r="A547" s="14"/>
      <c r="B547" s="14"/>
      <c r="C547" s="14"/>
      <c r="D547" s="14"/>
      <c r="E547" s="14"/>
    </row>
    <row r="548" spans="1:5" ht="18">
      <c r="A548" s="377" t="s">
        <v>140</v>
      </c>
      <c r="B548" s="378"/>
      <c r="C548" s="378"/>
      <c r="D548" s="378"/>
      <c r="E548" s="378"/>
    </row>
    <row r="549" ht="13.5" thickBot="1">
      <c r="A549" s="15"/>
    </row>
    <row r="550" spans="1:5" ht="64.5" thickBot="1">
      <c r="A550" s="34" t="s">
        <v>18</v>
      </c>
      <c r="B550" s="35" t="s">
        <v>240</v>
      </c>
      <c r="C550" s="16" t="s">
        <v>237</v>
      </c>
      <c r="D550" s="16" t="s">
        <v>238</v>
      </c>
      <c r="E550" s="16" t="s">
        <v>236</v>
      </c>
    </row>
    <row r="551" spans="1:5" ht="12.75">
      <c r="A551" s="25" t="s">
        <v>234</v>
      </c>
      <c r="B551" s="24"/>
      <c r="C551" s="28"/>
      <c r="D551" s="28"/>
      <c r="E551" s="28"/>
    </row>
    <row r="552" spans="1:5" ht="12.75">
      <c r="A552" s="26" t="s">
        <v>235</v>
      </c>
      <c r="B552" s="22"/>
      <c r="C552" s="30"/>
      <c r="D552" s="31"/>
      <c r="E552" s="29"/>
    </row>
    <row r="553" spans="1:5" ht="25.5">
      <c r="A553" s="26" t="s">
        <v>241</v>
      </c>
      <c r="B553" s="22" t="s">
        <v>233</v>
      </c>
      <c r="C553" s="30"/>
      <c r="D553" s="31"/>
      <c r="E553" s="29"/>
    </row>
    <row r="554" spans="1:5" ht="38.25">
      <c r="A554" s="26" t="s">
        <v>242</v>
      </c>
      <c r="B554" s="22" t="s">
        <v>233</v>
      </c>
      <c r="C554" s="30"/>
      <c r="D554" s="31"/>
      <c r="E554" s="29"/>
    </row>
    <row r="555" spans="1:5" ht="38.25">
      <c r="A555" s="26" t="s">
        <v>243</v>
      </c>
      <c r="B555" s="22" t="s">
        <v>233</v>
      </c>
      <c r="C555" s="30"/>
      <c r="D555" s="31"/>
      <c r="E555" s="29"/>
    </row>
    <row r="556" spans="1:5" ht="25.5">
      <c r="A556" s="26" t="s">
        <v>244</v>
      </c>
      <c r="B556" s="22"/>
      <c r="C556" s="30"/>
      <c r="D556" s="31"/>
      <c r="E556" s="29"/>
    </row>
    <row r="557" spans="1:5" ht="13.5" thickBot="1">
      <c r="A557" s="21"/>
      <c r="B557" s="20" t="s">
        <v>15</v>
      </c>
      <c r="C557" s="27"/>
      <c r="D557" s="27"/>
      <c r="E557" s="27">
        <f>SUM(C557*D557)</f>
        <v>0</v>
      </c>
    </row>
    <row r="558" spans="1:5" ht="13.5" thickBot="1">
      <c r="A558" s="32"/>
      <c r="B558" s="33"/>
      <c r="C558" s="22"/>
      <c r="D558" s="23"/>
      <c r="E558" s="22"/>
    </row>
    <row r="559" spans="1:5" ht="12.75">
      <c r="A559" s="25" t="s">
        <v>234</v>
      </c>
      <c r="B559" s="24"/>
      <c r="C559" s="28"/>
      <c r="D559" s="28"/>
      <c r="E559" s="28"/>
    </row>
    <row r="560" spans="1:5" ht="12.75">
      <c r="A560" s="26" t="s">
        <v>235</v>
      </c>
      <c r="B560" s="22"/>
      <c r="C560" s="30"/>
      <c r="D560" s="31"/>
      <c r="E560" s="29"/>
    </row>
    <row r="561" spans="1:5" ht="25.5">
      <c r="A561" s="26" t="s">
        <v>241</v>
      </c>
      <c r="B561" s="22" t="s">
        <v>233</v>
      </c>
      <c r="C561" s="30"/>
      <c r="D561" s="31"/>
      <c r="E561" s="29"/>
    </row>
    <row r="562" spans="1:5" ht="38.25">
      <c r="A562" s="26" t="s">
        <v>242</v>
      </c>
      <c r="B562" s="22" t="s">
        <v>233</v>
      </c>
      <c r="C562" s="30"/>
      <c r="D562" s="31"/>
      <c r="E562" s="29"/>
    </row>
    <row r="563" spans="1:5" ht="38.25">
      <c r="A563" s="26" t="s">
        <v>243</v>
      </c>
      <c r="B563" s="22" t="s">
        <v>233</v>
      </c>
      <c r="C563" s="30"/>
      <c r="D563" s="31"/>
      <c r="E563" s="29"/>
    </row>
    <row r="564" spans="1:5" ht="25.5">
      <c r="A564" s="26" t="s">
        <v>244</v>
      </c>
      <c r="B564" s="22"/>
      <c r="C564" s="30"/>
      <c r="D564" s="31"/>
      <c r="E564" s="29"/>
    </row>
    <row r="565" spans="1:5" ht="13.5" thickBot="1">
      <c r="A565" s="21"/>
      <c r="B565" s="20" t="s">
        <v>16</v>
      </c>
      <c r="C565" s="27"/>
      <c r="D565" s="27"/>
      <c r="E565" s="27">
        <f>SUM(C565*D565)</f>
        <v>0</v>
      </c>
    </row>
    <row r="566" spans="1:5" ht="13.5" thickBot="1">
      <c r="A566" s="32"/>
      <c r="B566" s="33"/>
      <c r="C566" s="22"/>
      <c r="D566" s="23"/>
      <c r="E566" s="22"/>
    </row>
    <row r="567" spans="1:5" ht="12.75">
      <c r="A567" s="25" t="s">
        <v>234</v>
      </c>
      <c r="B567" s="24"/>
      <c r="C567" s="28"/>
      <c r="D567" s="28"/>
      <c r="E567" s="28"/>
    </row>
    <row r="568" spans="1:5" ht="12.75">
      <c r="A568" s="26" t="s">
        <v>235</v>
      </c>
      <c r="B568" s="22"/>
      <c r="C568" s="30"/>
      <c r="D568" s="31"/>
      <c r="E568" s="29"/>
    </row>
    <row r="569" spans="1:5" ht="25.5">
      <c r="A569" s="26" t="s">
        <v>241</v>
      </c>
      <c r="B569" s="22" t="s">
        <v>233</v>
      </c>
      <c r="C569" s="30"/>
      <c r="D569" s="31"/>
      <c r="E569" s="29"/>
    </row>
    <row r="570" spans="1:5" ht="38.25">
      <c r="A570" s="26" t="s">
        <v>242</v>
      </c>
      <c r="B570" s="22" t="s">
        <v>233</v>
      </c>
      <c r="C570" s="30"/>
      <c r="D570" s="31"/>
      <c r="E570" s="29"/>
    </row>
    <row r="571" spans="1:5" ht="38.25">
      <c r="A571" s="26" t="s">
        <v>243</v>
      </c>
      <c r="B571" s="22" t="s">
        <v>233</v>
      </c>
      <c r="C571" s="30"/>
      <c r="D571" s="31"/>
      <c r="E571" s="29"/>
    </row>
    <row r="572" spans="1:5" ht="25.5">
      <c r="A572" s="26" t="s">
        <v>244</v>
      </c>
      <c r="B572" s="22"/>
      <c r="C572" s="30"/>
      <c r="D572" s="31"/>
      <c r="E572" s="29"/>
    </row>
    <row r="573" spans="1:5" ht="13.5" thickBot="1">
      <c r="A573" s="21"/>
      <c r="B573" s="20" t="s">
        <v>17</v>
      </c>
      <c r="C573" s="27"/>
      <c r="D573" s="27"/>
      <c r="E573" s="27">
        <f>SUM(C573*D573)</f>
        <v>0</v>
      </c>
    </row>
    <row r="574" spans="1:5" ht="13.5" thickBot="1">
      <c r="A574" s="32"/>
      <c r="B574" s="33"/>
      <c r="C574" s="22"/>
      <c r="D574" s="23"/>
      <c r="E574" s="22"/>
    </row>
    <row r="575" spans="1:5" ht="13.5" thickBot="1">
      <c r="A575" s="17"/>
      <c r="B575" s="18"/>
      <c r="C575" s="18"/>
      <c r="D575" s="19"/>
      <c r="E575" s="18"/>
    </row>
    <row r="576" spans="1:5" ht="13.5" thickBot="1">
      <c r="A576" s="17"/>
      <c r="B576" s="36" t="s">
        <v>19</v>
      </c>
      <c r="C576" s="37"/>
      <c r="D576" s="37" t="s">
        <v>42</v>
      </c>
      <c r="E576" s="38">
        <f>SUM(E557+E565+E573)</f>
        <v>0</v>
      </c>
    </row>
    <row r="577" spans="1:5" ht="12.75">
      <c r="A577" s="17"/>
      <c r="B577" s="316"/>
      <c r="C577" s="316"/>
      <c r="D577" s="316"/>
      <c r="E577" s="317"/>
    </row>
    <row r="578" spans="1:5" ht="12.75">
      <c r="A578" s="17" t="s">
        <v>239</v>
      </c>
      <c r="B578" s="316"/>
      <c r="C578" s="316"/>
      <c r="D578" s="316"/>
      <c r="E578" s="317"/>
    </row>
    <row r="579" ht="13.5" thickBot="1"/>
    <row r="580" spans="1:6" ht="19.5" thickBot="1" thickTop="1">
      <c r="A580" s="170" t="s">
        <v>111</v>
      </c>
      <c r="B580" s="379" t="str">
        <f>'B.1 and B.2 Costs and Revenue'!B25</f>
        <v>Beneficiary 18</v>
      </c>
      <c r="C580" s="380"/>
      <c r="D580" s="380"/>
      <c r="E580" s="381"/>
      <c r="F580" s="14"/>
    </row>
    <row r="581" spans="1:5" ht="13.5" thickTop="1">
      <c r="A581" s="14"/>
      <c r="B581" s="14"/>
      <c r="C581" s="14"/>
      <c r="D581" s="14"/>
      <c r="E581" s="14"/>
    </row>
    <row r="582" spans="1:5" ht="18">
      <c r="A582" s="377" t="s">
        <v>140</v>
      </c>
      <c r="B582" s="378"/>
      <c r="C582" s="378"/>
      <c r="D582" s="378"/>
      <c r="E582" s="378"/>
    </row>
    <row r="583" ht="13.5" thickBot="1">
      <c r="A583" s="15"/>
    </row>
    <row r="584" spans="1:5" ht="64.5" thickBot="1">
      <c r="A584" s="34" t="s">
        <v>18</v>
      </c>
      <c r="B584" s="35" t="s">
        <v>240</v>
      </c>
      <c r="C584" s="16" t="s">
        <v>237</v>
      </c>
      <c r="D584" s="16" t="s">
        <v>238</v>
      </c>
      <c r="E584" s="16" t="s">
        <v>236</v>
      </c>
    </row>
    <row r="585" spans="1:5" ht="12.75">
      <c r="A585" s="25" t="s">
        <v>234</v>
      </c>
      <c r="B585" s="24"/>
      <c r="C585" s="28"/>
      <c r="D585" s="28"/>
      <c r="E585" s="28"/>
    </row>
    <row r="586" spans="1:5" ht="12.75">
      <c r="A586" s="26" t="s">
        <v>235</v>
      </c>
      <c r="B586" s="22"/>
      <c r="C586" s="30"/>
      <c r="D586" s="31"/>
      <c r="E586" s="29"/>
    </row>
    <row r="587" spans="1:5" ht="25.5">
      <c r="A587" s="26" t="s">
        <v>241</v>
      </c>
      <c r="B587" s="22" t="s">
        <v>233</v>
      </c>
      <c r="C587" s="30"/>
      <c r="D587" s="31"/>
      <c r="E587" s="29"/>
    </row>
    <row r="588" spans="1:5" ht="38.25">
      <c r="A588" s="26" t="s">
        <v>242</v>
      </c>
      <c r="B588" s="22" t="s">
        <v>233</v>
      </c>
      <c r="C588" s="30"/>
      <c r="D588" s="31"/>
      <c r="E588" s="29"/>
    </row>
    <row r="589" spans="1:5" ht="38.25">
      <c r="A589" s="26" t="s">
        <v>243</v>
      </c>
      <c r="B589" s="22" t="s">
        <v>233</v>
      </c>
      <c r="C589" s="30"/>
      <c r="D589" s="31"/>
      <c r="E589" s="29"/>
    </row>
    <row r="590" spans="1:5" ht="25.5">
      <c r="A590" s="26" t="s">
        <v>244</v>
      </c>
      <c r="B590" s="22"/>
      <c r="C590" s="30"/>
      <c r="D590" s="31"/>
      <c r="E590" s="29"/>
    </row>
    <row r="591" spans="1:5" ht="13.5" thickBot="1">
      <c r="A591" s="21"/>
      <c r="B591" s="20" t="s">
        <v>15</v>
      </c>
      <c r="C591" s="27"/>
      <c r="D591" s="27"/>
      <c r="E591" s="27">
        <f>SUM(C591*D591)</f>
        <v>0</v>
      </c>
    </row>
    <row r="592" spans="1:5" ht="13.5" thickBot="1">
      <c r="A592" s="32"/>
      <c r="B592" s="33"/>
      <c r="C592" s="22"/>
      <c r="D592" s="23"/>
      <c r="E592" s="22"/>
    </row>
    <row r="593" spans="1:5" ht="12.75">
      <c r="A593" s="25" t="s">
        <v>234</v>
      </c>
      <c r="B593" s="24"/>
      <c r="C593" s="28"/>
      <c r="D593" s="28"/>
      <c r="E593" s="28"/>
    </row>
    <row r="594" spans="1:5" ht="12.75">
      <c r="A594" s="26" t="s">
        <v>235</v>
      </c>
      <c r="B594" s="22"/>
      <c r="C594" s="30"/>
      <c r="D594" s="31"/>
      <c r="E594" s="29"/>
    </row>
    <row r="595" spans="1:5" ht="25.5">
      <c r="A595" s="26" t="s">
        <v>241</v>
      </c>
      <c r="B595" s="22" t="s">
        <v>233</v>
      </c>
      <c r="C595" s="30"/>
      <c r="D595" s="31"/>
      <c r="E595" s="29"/>
    </row>
    <row r="596" spans="1:5" ht="38.25">
      <c r="A596" s="26" t="s">
        <v>242</v>
      </c>
      <c r="B596" s="22" t="s">
        <v>233</v>
      </c>
      <c r="C596" s="30"/>
      <c r="D596" s="31"/>
      <c r="E596" s="29"/>
    </row>
    <row r="597" spans="1:5" ht="38.25">
      <c r="A597" s="26" t="s">
        <v>243</v>
      </c>
      <c r="B597" s="22" t="s">
        <v>233</v>
      </c>
      <c r="C597" s="30"/>
      <c r="D597" s="31"/>
      <c r="E597" s="29"/>
    </row>
    <row r="598" spans="1:5" ht="25.5">
      <c r="A598" s="26" t="s">
        <v>244</v>
      </c>
      <c r="B598" s="22"/>
      <c r="C598" s="30"/>
      <c r="D598" s="31"/>
      <c r="E598" s="29"/>
    </row>
    <row r="599" spans="1:5" ht="13.5" thickBot="1">
      <c r="A599" s="21"/>
      <c r="B599" s="20" t="s">
        <v>16</v>
      </c>
      <c r="C599" s="27"/>
      <c r="D599" s="27"/>
      <c r="E599" s="27">
        <f>SUM(C599*D599)</f>
        <v>0</v>
      </c>
    </row>
    <row r="600" spans="1:5" ht="13.5" thickBot="1">
      <c r="A600" s="32"/>
      <c r="B600" s="33"/>
      <c r="C600" s="22"/>
      <c r="D600" s="23"/>
      <c r="E600" s="22"/>
    </row>
    <row r="601" spans="1:5" ht="12.75">
      <c r="A601" s="25" t="s">
        <v>234</v>
      </c>
      <c r="B601" s="24"/>
      <c r="C601" s="28"/>
      <c r="D601" s="28"/>
      <c r="E601" s="28"/>
    </row>
    <row r="602" spans="1:5" ht="12.75">
      <c r="A602" s="26" t="s">
        <v>235</v>
      </c>
      <c r="B602" s="22"/>
      <c r="C602" s="30"/>
      <c r="D602" s="31"/>
      <c r="E602" s="29"/>
    </row>
    <row r="603" spans="1:5" ht="25.5">
      <c r="A603" s="26" t="s">
        <v>241</v>
      </c>
      <c r="B603" s="22" t="s">
        <v>233</v>
      </c>
      <c r="C603" s="30"/>
      <c r="D603" s="31"/>
      <c r="E603" s="29"/>
    </row>
    <row r="604" spans="1:5" ht="38.25">
      <c r="A604" s="26" t="s">
        <v>242</v>
      </c>
      <c r="B604" s="22" t="s">
        <v>233</v>
      </c>
      <c r="C604" s="30"/>
      <c r="D604" s="31"/>
      <c r="E604" s="29"/>
    </row>
    <row r="605" spans="1:5" ht="38.25">
      <c r="A605" s="26" t="s">
        <v>243</v>
      </c>
      <c r="B605" s="22" t="s">
        <v>233</v>
      </c>
      <c r="C605" s="30"/>
      <c r="D605" s="31"/>
      <c r="E605" s="29"/>
    </row>
    <row r="606" spans="1:5" ht="25.5">
      <c r="A606" s="26" t="s">
        <v>244</v>
      </c>
      <c r="B606" s="22"/>
      <c r="C606" s="30"/>
      <c r="D606" s="31"/>
      <c r="E606" s="29"/>
    </row>
    <row r="607" spans="1:5" ht="13.5" thickBot="1">
      <c r="A607" s="21"/>
      <c r="B607" s="20" t="s">
        <v>17</v>
      </c>
      <c r="C607" s="27"/>
      <c r="D607" s="27"/>
      <c r="E607" s="27">
        <f>SUM(C607*D607)</f>
        <v>0</v>
      </c>
    </row>
    <row r="608" spans="1:5" ht="13.5" thickBot="1">
      <c r="A608" s="32"/>
      <c r="B608" s="33"/>
      <c r="C608" s="22"/>
      <c r="D608" s="23"/>
      <c r="E608" s="22"/>
    </row>
    <row r="609" spans="1:5" ht="13.5" thickBot="1">
      <c r="A609" s="17"/>
      <c r="B609" s="18"/>
      <c r="C609" s="18"/>
      <c r="D609" s="19"/>
      <c r="E609" s="18"/>
    </row>
    <row r="610" spans="1:5" ht="13.5" thickBot="1">
      <c r="A610" s="17"/>
      <c r="B610" s="36" t="s">
        <v>19</v>
      </c>
      <c r="C610" s="37"/>
      <c r="D610" s="37" t="s">
        <v>42</v>
      </c>
      <c r="E610" s="38">
        <f>SUM(E591+E599+E607)</f>
        <v>0</v>
      </c>
    </row>
    <row r="611" spans="1:5" ht="12.75">
      <c r="A611" s="17"/>
      <c r="B611" s="316"/>
      <c r="C611" s="316"/>
      <c r="D611" s="316"/>
      <c r="E611" s="317"/>
    </row>
    <row r="612" spans="1:5" ht="12.75">
      <c r="A612" s="17" t="s">
        <v>239</v>
      </c>
      <c r="B612" s="316"/>
      <c r="C612" s="316"/>
      <c r="D612" s="316"/>
      <c r="E612" s="317"/>
    </row>
    <row r="613" ht="13.5" thickBot="1"/>
    <row r="614" spans="1:6" ht="19.5" thickBot="1" thickTop="1">
      <c r="A614" s="170" t="s">
        <v>112</v>
      </c>
      <c r="B614" s="379" t="str">
        <f>'B.1 and B.2 Costs and Revenue'!B26</f>
        <v>Beneficiary 19</v>
      </c>
      <c r="C614" s="380"/>
      <c r="D614" s="380"/>
      <c r="E614" s="381"/>
      <c r="F614" s="14"/>
    </row>
    <row r="615" spans="1:5" ht="13.5" thickTop="1">
      <c r="A615" s="14"/>
      <c r="B615" s="14"/>
      <c r="C615" s="14"/>
      <c r="D615" s="14"/>
      <c r="E615" s="14"/>
    </row>
    <row r="616" spans="1:5" ht="18">
      <c r="A616" s="377" t="s">
        <v>140</v>
      </c>
      <c r="B616" s="378"/>
      <c r="C616" s="378"/>
      <c r="D616" s="378"/>
      <c r="E616" s="378"/>
    </row>
    <row r="617" ht="13.5" thickBot="1">
      <c r="A617" s="15"/>
    </row>
    <row r="618" spans="1:5" ht="64.5" thickBot="1">
      <c r="A618" s="34" t="s">
        <v>18</v>
      </c>
      <c r="B618" s="35" t="s">
        <v>240</v>
      </c>
      <c r="C618" s="16" t="s">
        <v>237</v>
      </c>
      <c r="D618" s="16" t="s">
        <v>238</v>
      </c>
      <c r="E618" s="16" t="s">
        <v>236</v>
      </c>
    </row>
    <row r="619" spans="1:5" ht="12.75">
      <c r="A619" s="25" t="s">
        <v>234</v>
      </c>
      <c r="B619" s="24"/>
      <c r="C619" s="28"/>
      <c r="D619" s="28"/>
      <c r="E619" s="28"/>
    </row>
    <row r="620" spans="1:5" ht="12.75">
      <c r="A620" s="26" t="s">
        <v>235</v>
      </c>
      <c r="B620" s="22"/>
      <c r="C620" s="30"/>
      <c r="D620" s="31"/>
      <c r="E620" s="29"/>
    </row>
    <row r="621" spans="1:5" ht="25.5">
      <c r="A621" s="26" t="s">
        <v>241</v>
      </c>
      <c r="B621" s="22" t="s">
        <v>233</v>
      </c>
      <c r="C621" s="30"/>
      <c r="D621" s="31"/>
      <c r="E621" s="29"/>
    </row>
    <row r="622" spans="1:5" ht="38.25">
      <c r="A622" s="26" t="s">
        <v>242</v>
      </c>
      <c r="B622" s="22" t="s">
        <v>233</v>
      </c>
      <c r="C622" s="30"/>
      <c r="D622" s="31"/>
      <c r="E622" s="29"/>
    </row>
    <row r="623" spans="1:5" ht="38.25">
      <c r="A623" s="26" t="s">
        <v>243</v>
      </c>
      <c r="B623" s="22" t="s">
        <v>233</v>
      </c>
      <c r="C623" s="30"/>
      <c r="D623" s="31"/>
      <c r="E623" s="29"/>
    </row>
    <row r="624" spans="1:5" ht="25.5">
      <c r="A624" s="26" t="s">
        <v>244</v>
      </c>
      <c r="B624" s="22"/>
      <c r="C624" s="30"/>
      <c r="D624" s="31"/>
      <c r="E624" s="29"/>
    </row>
    <row r="625" spans="1:5" ht="13.5" thickBot="1">
      <c r="A625" s="21"/>
      <c r="B625" s="20" t="s">
        <v>15</v>
      </c>
      <c r="C625" s="27"/>
      <c r="D625" s="27"/>
      <c r="E625" s="27">
        <f>SUM(C625*D625)</f>
        <v>0</v>
      </c>
    </row>
    <row r="626" spans="1:5" ht="13.5" thickBot="1">
      <c r="A626" s="32"/>
      <c r="B626" s="33"/>
      <c r="C626" s="22"/>
      <c r="D626" s="23"/>
      <c r="E626" s="22"/>
    </row>
    <row r="627" spans="1:5" ht="12.75">
      <c r="A627" s="25" t="s">
        <v>234</v>
      </c>
      <c r="B627" s="24"/>
      <c r="C627" s="28"/>
      <c r="D627" s="28"/>
      <c r="E627" s="28"/>
    </row>
    <row r="628" spans="1:5" ht="12.75">
      <c r="A628" s="26" t="s">
        <v>235</v>
      </c>
      <c r="B628" s="22"/>
      <c r="C628" s="30"/>
      <c r="D628" s="31"/>
      <c r="E628" s="29"/>
    </row>
    <row r="629" spans="1:5" ht="25.5">
      <c r="A629" s="26" t="s">
        <v>241</v>
      </c>
      <c r="B629" s="22" t="s">
        <v>233</v>
      </c>
      <c r="C629" s="30"/>
      <c r="D629" s="31"/>
      <c r="E629" s="29"/>
    </row>
    <row r="630" spans="1:5" ht="38.25">
      <c r="A630" s="26" t="s">
        <v>242</v>
      </c>
      <c r="B630" s="22" t="s">
        <v>233</v>
      </c>
      <c r="C630" s="30"/>
      <c r="D630" s="31"/>
      <c r="E630" s="29"/>
    </row>
    <row r="631" spans="1:5" ht="38.25">
      <c r="A631" s="26" t="s">
        <v>243</v>
      </c>
      <c r="B631" s="22" t="s">
        <v>233</v>
      </c>
      <c r="C631" s="30"/>
      <c r="D631" s="31"/>
      <c r="E631" s="29"/>
    </row>
    <row r="632" spans="1:5" ht="25.5">
      <c r="A632" s="26" t="s">
        <v>244</v>
      </c>
      <c r="B632" s="22"/>
      <c r="C632" s="30"/>
      <c r="D632" s="31"/>
      <c r="E632" s="29"/>
    </row>
    <row r="633" spans="1:5" ht="13.5" thickBot="1">
      <c r="A633" s="21"/>
      <c r="B633" s="20" t="s">
        <v>16</v>
      </c>
      <c r="C633" s="27"/>
      <c r="D633" s="27"/>
      <c r="E633" s="27">
        <f>SUM(C633*D633)</f>
        <v>0</v>
      </c>
    </row>
    <row r="634" spans="1:5" ht="13.5" thickBot="1">
      <c r="A634" s="32"/>
      <c r="B634" s="33"/>
      <c r="C634" s="22"/>
      <c r="D634" s="23"/>
      <c r="E634" s="22"/>
    </row>
    <row r="635" spans="1:5" ht="12.75">
      <c r="A635" s="25" t="s">
        <v>234</v>
      </c>
      <c r="B635" s="24"/>
      <c r="C635" s="28"/>
      <c r="D635" s="28"/>
      <c r="E635" s="28"/>
    </row>
    <row r="636" spans="1:5" ht="12.75">
      <c r="A636" s="26" t="s">
        <v>235</v>
      </c>
      <c r="B636" s="22"/>
      <c r="C636" s="30"/>
      <c r="D636" s="31"/>
      <c r="E636" s="29"/>
    </row>
    <row r="637" spans="1:5" ht="25.5">
      <c r="A637" s="26" t="s">
        <v>241</v>
      </c>
      <c r="B637" s="22" t="s">
        <v>233</v>
      </c>
      <c r="C637" s="30"/>
      <c r="D637" s="31"/>
      <c r="E637" s="29"/>
    </row>
    <row r="638" spans="1:5" ht="38.25">
      <c r="A638" s="26" t="s">
        <v>242</v>
      </c>
      <c r="B638" s="22" t="s">
        <v>233</v>
      </c>
      <c r="C638" s="30"/>
      <c r="D638" s="31"/>
      <c r="E638" s="29"/>
    </row>
    <row r="639" spans="1:5" ht="38.25">
      <c r="A639" s="26" t="s">
        <v>243</v>
      </c>
      <c r="B639" s="22" t="s">
        <v>233</v>
      </c>
      <c r="C639" s="30"/>
      <c r="D639" s="31"/>
      <c r="E639" s="29"/>
    </row>
    <row r="640" spans="1:5" ht="25.5">
      <c r="A640" s="26" t="s">
        <v>244</v>
      </c>
      <c r="B640" s="22"/>
      <c r="C640" s="30"/>
      <c r="D640" s="31"/>
      <c r="E640" s="29"/>
    </row>
    <row r="641" spans="1:5" ht="13.5" thickBot="1">
      <c r="A641" s="21"/>
      <c r="B641" s="20" t="s">
        <v>17</v>
      </c>
      <c r="C641" s="27"/>
      <c r="D641" s="27"/>
      <c r="E641" s="27">
        <f>SUM(C641*D641)</f>
        <v>0</v>
      </c>
    </row>
    <row r="642" spans="1:5" ht="13.5" thickBot="1">
      <c r="A642" s="32"/>
      <c r="B642" s="33"/>
      <c r="C642" s="22"/>
      <c r="D642" s="23"/>
      <c r="E642" s="22"/>
    </row>
    <row r="643" spans="1:5" ht="13.5" thickBot="1">
      <c r="A643" s="17"/>
      <c r="B643" s="18"/>
      <c r="C643" s="18"/>
      <c r="D643" s="19"/>
      <c r="E643" s="18"/>
    </row>
    <row r="644" spans="1:5" ht="13.5" thickBot="1">
      <c r="A644" s="17"/>
      <c r="B644" s="36" t="s">
        <v>19</v>
      </c>
      <c r="C644" s="37"/>
      <c r="D644" s="37" t="s">
        <v>42</v>
      </c>
      <c r="E644" s="38">
        <f>SUM(E625+E633+E641)</f>
        <v>0</v>
      </c>
    </row>
    <row r="645" spans="1:5" ht="12.75">
      <c r="A645" s="17"/>
      <c r="B645" s="316"/>
      <c r="C645" s="316"/>
      <c r="D645" s="316"/>
      <c r="E645" s="317"/>
    </row>
    <row r="646" spans="1:5" ht="12.75">
      <c r="A646" s="17" t="s">
        <v>239</v>
      </c>
      <c r="B646" s="316"/>
      <c r="C646" s="316"/>
      <c r="D646" s="316"/>
      <c r="E646" s="317"/>
    </row>
    <row r="647" ht="13.5" thickBot="1"/>
    <row r="648" spans="1:6" ht="19.5" thickBot="1" thickTop="1">
      <c r="A648" s="170" t="s">
        <v>113</v>
      </c>
      <c r="B648" s="379" t="str">
        <f>'B.1 and B.2 Costs and Revenue'!B27</f>
        <v>Beneficiary 20</v>
      </c>
      <c r="C648" s="380"/>
      <c r="D648" s="380"/>
      <c r="E648" s="381"/>
      <c r="F648" s="14"/>
    </row>
    <row r="649" spans="1:5" ht="13.5" thickTop="1">
      <c r="A649" s="14"/>
      <c r="B649" s="14"/>
      <c r="C649" s="14"/>
      <c r="D649" s="14"/>
      <c r="E649" s="14"/>
    </row>
    <row r="650" spans="1:5" ht="18">
      <c r="A650" s="377" t="s">
        <v>140</v>
      </c>
      <c r="B650" s="378"/>
      <c r="C650" s="378"/>
      <c r="D650" s="378"/>
      <c r="E650" s="378"/>
    </row>
    <row r="651" ht="13.5" thickBot="1">
      <c r="A651" s="15"/>
    </row>
    <row r="652" spans="1:5" ht="64.5" thickBot="1">
      <c r="A652" s="34" t="s">
        <v>18</v>
      </c>
      <c r="B652" s="35" t="s">
        <v>240</v>
      </c>
      <c r="C652" s="16" t="s">
        <v>237</v>
      </c>
      <c r="D652" s="16" t="s">
        <v>238</v>
      </c>
      <c r="E652" s="16" t="s">
        <v>236</v>
      </c>
    </row>
    <row r="653" spans="1:5" ht="12.75">
      <c r="A653" s="25" t="s">
        <v>234</v>
      </c>
      <c r="B653" s="24"/>
      <c r="C653" s="28"/>
      <c r="D653" s="28"/>
      <c r="E653" s="28"/>
    </row>
    <row r="654" spans="1:5" ht="12.75">
      <c r="A654" s="26" t="s">
        <v>235</v>
      </c>
      <c r="B654" s="22"/>
      <c r="C654" s="30"/>
      <c r="D654" s="31"/>
      <c r="E654" s="29"/>
    </row>
    <row r="655" spans="1:5" ht="25.5">
      <c r="A655" s="26" t="s">
        <v>241</v>
      </c>
      <c r="B655" s="22" t="s">
        <v>233</v>
      </c>
      <c r="C655" s="30"/>
      <c r="D655" s="31"/>
      <c r="E655" s="29"/>
    </row>
    <row r="656" spans="1:5" ht="38.25">
      <c r="A656" s="26" t="s">
        <v>242</v>
      </c>
      <c r="B656" s="22" t="s">
        <v>233</v>
      </c>
      <c r="C656" s="30"/>
      <c r="D656" s="31"/>
      <c r="E656" s="29"/>
    </row>
    <row r="657" spans="1:5" ht="38.25">
      <c r="A657" s="26" t="s">
        <v>243</v>
      </c>
      <c r="B657" s="22" t="s">
        <v>233</v>
      </c>
      <c r="C657" s="30"/>
      <c r="D657" s="31"/>
      <c r="E657" s="29"/>
    </row>
    <row r="658" spans="1:5" ht="25.5">
      <c r="A658" s="26" t="s">
        <v>244</v>
      </c>
      <c r="B658" s="22"/>
      <c r="C658" s="30"/>
      <c r="D658" s="31"/>
      <c r="E658" s="29"/>
    </row>
    <row r="659" spans="1:5" ht="13.5" thickBot="1">
      <c r="A659" s="21"/>
      <c r="B659" s="20" t="s">
        <v>15</v>
      </c>
      <c r="C659" s="27"/>
      <c r="D659" s="27"/>
      <c r="E659" s="27">
        <f>SUM(C659*D659)</f>
        <v>0</v>
      </c>
    </row>
    <row r="660" spans="1:5" ht="13.5" thickBot="1">
      <c r="A660" s="32"/>
      <c r="B660" s="33"/>
      <c r="C660" s="22"/>
      <c r="D660" s="23"/>
      <c r="E660" s="22"/>
    </row>
    <row r="661" spans="1:5" ht="12.75">
      <c r="A661" s="25" t="s">
        <v>234</v>
      </c>
      <c r="B661" s="24"/>
      <c r="C661" s="28"/>
      <c r="D661" s="28"/>
      <c r="E661" s="28"/>
    </row>
    <row r="662" spans="1:5" ht="12.75">
      <c r="A662" s="26" t="s">
        <v>235</v>
      </c>
      <c r="B662" s="22"/>
      <c r="C662" s="30"/>
      <c r="D662" s="31"/>
      <c r="E662" s="29"/>
    </row>
    <row r="663" spans="1:5" ht="25.5">
      <c r="A663" s="26" t="s">
        <v>241</v>
      </c>
      <c r="B663" s="22" t="s">
        <v>233</v>
      </c>
      <c r="C663" s="30"/>
      <c r="D663" s="31"/>
      <c r="E663" s="29"/>
    </row>
    <row r="664" spans="1:5" ht="38.25">
      <c r="A664" s="26" t="s">
        <v>242</v>
      </c>
      <c r="B664" s="22" t="s">
        <v>233</v>
      </c>
      <c r="C664" s="30"/>
      <c r="D664" s="31"/>
      <c r="E664" s="29"/>
    </row>
    <row r="665" spans="1:5" ht="38.25">
      <c r="A665" s="26" t="s">
        <v>243</v>
      </c>
      <c r="B665" s="22" t="s">
        <v>233</v>
      </c>
      <c r="C665" s="30"/>
      <c r="D665" s="31"/>
      <c r="E665" s="29"/>
    </row>
    <row r="666" spans="1:5" ht="25.5">
      <c r="A666" s="26" t="s">
        <v>244</v>
      </c>
      <c r="B666" s="22"/>
      <c r="C666" s="30"/>
      <c r="D666" s="31"/>
      <c r="E666" s="29"/>
    </row>
    <row r="667" spans="1:5" ht="13.5" thickBot="1">
      <c r="A667" s="21"/>
      <c r="B667" s="20" t="s">
        <v>16</v>
      </c>
      <c r="C667" s="27"/>
      <c r="D667" s="27"/>
      <c r="E667" s="27">
        <f>SUM(C667*D667)</f>
        <v>0</v>
      </c>
    </row>
    <row r="668" spans="1:5" ht="13.5" thickBot="1">
      <c r="A668" s="32"/>
      <c r="B668" s="33"/>
      <c r="C668" s="22"/>
      <c r="D668" s="23"/>
      <c r="E668" s="22"/>
    </row>
    <row r="669" spans="1:5" ht="12.75">
      <c r="A669" s="25" t="s">
        <v>234</v>
      </c>
      <c r="B669" s="24"/>
      <c r="C669" s="28"/>
      <c r="D669" s="28"/>
      <c r="E669" s="28"/>
    </row>
    <row r="670" spans="1:5" ht="12.75">
      <c r="A670" s="26" t="s">
        <v>235</v>
      </c>
      <c r="B670" s="22"/>
      <c r="C670" s="30"/>
      <c r="D670" s="31"/>
      <c r="E670" s="29"/>
    </row>
    <row r="671" spans="1:5" ht="25.5">
      <c r="A671" s="26" t="s">
        <v>241</v>
      </c>
      <c r="B671" s="22" t="s">
        <v>233</v>
      </c>
      <c r="C671" s="30"/>
      <c r="D671" s="31"/>
      <c r="E671" s="29"/>
    </row>
    <row r="672" spans="1:5" ht="38.25">
      <c r="A672" s="26" t="s">
        <v>242</v>
      </c>
      <c r="B672" s="22" t="s">
        <v>233</v>
      </c>
      <c r="C672" s="30"/>
      <c r="D672" s="31"/>
      <c r="E672" s="29"/>
    </row>
    <row r="673" spans="1:5" ht="38.25">
      <c r="A673" s="26" t="s">
        <v>243</v>
      </c>
      <c r="B673" s="22" t="s">
        <v>233</v>
      </c>
      <c r="C673" s="30"/>
      <c r="D673" s="31"/>
      <c r="E673" s="29"/>
    </row>
    <row r="674" spans="1:5" ht="25.5">
      <c r="A674" s="26" t="s">
        <v>244</v>
      </c>
      <c r="B674" s="22"/>
      <c r="C674" s="30"/>
      <c r="D674" s="31"/>
      <c r="E674" s="29"/>
    </row>
    <row r="675" spans="1:5" ht="13.5" thickBot="1">
      <c r="A675" s="21"/>
      <c r="B675" s="20" t="s">
        <v>17</v>
      </c>
      <c r="C675" s="27"/>
      <c r="D675" s="27"/>
      <c r="E675" s="27">
        <f>SUM(C675*D675)</f>
        <v>0</v>
      </c>
    </row>
    <row r="676" spans="1:5" ht="13.5" thickBot="1">
      <c r="A676" s="32"/>
      <c r="B676" s="33"/>
      <c r="C676" s="22"/>
      <c r="D676" s="23"/>
      <c r="E676" s="22"/>
    </row>
    <row r="677" spans="1:5" ht="13.5" thickBot="1">
      <c r="A677" s="17"/>
      <c r="B677" s="18"/>
      <c r="C677" s="18"/>
      <c r="D677" s="19"/>
      <c r="E677" s="18"/>
    </row>
    <row r="678" spans="1:5" ht="13.5" thickBot="1">
      <c r="A678" s="17"/>
      <c r="B678" s="36" t="s">
        <v>19</v>
      </c>
      <c r="C678" s="37"/>
      <c r="D678" s="37" t="s">
        <v>42</v>
      </c>
      <c r="E678" s="38">
        <f>SUM(E659+E667+E675)</f>
        <v>0</v>
      </c>
    </row>
    <row r="679" spans="1:5" ht="12.75">
      <c r="A679" s="17"/>
      <c r="B679" s="316"/>
      <c r="C679" s="316"/>
      <c r="D679" s="316"/>
      <c r="E679" s="317"/>
    </row>
    <row r="680" spans="1:5" ht="12.75">
      <c r="A680" s="17" t="s">
        <v>239</v>
      </c>
      <c r="B680" s="316"/>
      <c r="C680" s="316"/>
      <c r="D680" s="316"/>
      <c r="E680" s="317"/>
    </row>
    <row r="681" spans="1:5" ht="12.75">
      <c r="A681" s="17"/>
      <c r="B681" s="18"/>
      <c r="C681" s="18"/>
      <c r="D681" s="19"/>
      <c r="E681" s="18"/>
    </row>
  </sheetData>
  <sheetProtection/>
  <mergeCells count="41">
    <mergeCell ref="A72:E72"/>
    <mergeCell ref="A106:E106"/>
    <mergeCell ref="B104:E104"/>
    <mergeCell ref="A378:E378"/>
    <mergeCell ref="A140:E140"/>
    <mergeCell ref="A174:E174"/>
    <mergeCell ref="A208:E208"/>
    <mergeCell ref="A242:E242"/>
    <mergeCell ref="B138:E138"/>
    <mergeCell ref="B172:E172"/>
    <mergeCell ref="A650:E650"/>
    <mergeCell ref="A412:E412"/>
    <mergeCell ref="A446:E446"/>
    <mergeCell ref="A480:E480"/>
    <mergeCell ref="A514:E514"/>
    <mergeCell ref="B546:E546"/>
    <mergeCell ref="B580:E580"/>
    <mergeCell ref="B614:E614"/>
    <mergeCell ref="B648:E648"/>
    <mergeCell ref="A548:E548"/>
    <mergeCell ref="F2:I2"/>
    <mergeCell ref="B2:E2"/>
    <mergeCell ref="B36:E36"/>
    <mergeCell ref="B70:E70"/>
    <mergeCell ref="A4:E4"/>
    <mergeCell ref="A38:E38"/>
    <mergeCell ref="B206:E206"/>
    <mergeCell ref="B240:E240"/>
    <mergeCell ref="B274:E274"/>
    <mergeCell ref="B308:E308"/>
    <mergeCell ref="B342:E342"/>
    <mergeCell ref="B376:E376"/>
    <mergeCell ref="A276:E276"/>
    <mergeCell ref="A310:E310"/>
    <mergeCell ref="A344:E344"/>
    <mergeCell ref="A582:E582"/>
    <mergeCell ref="A616:E616"/>
    <mergeCell ref="B410:E410"/>
    <mergeCell ref="B444:E444"/>
    <mergeCell ref="B478:E478"/>
    <mergeCell ref="B512:E512"/>
  </mergeCells>
  <printOptions/>
  <pageMargins left="0.7480314960629921" right="0.7480314960629921" top="0.984251968503937" bottom="0.984251968503937" header="0.5118110236220472" footer="0.5118110236220472"/>
  <pageSetup fitToHeight="0" fitToWidth="1" horizontalDpi="600" verticalDpi="600" orientation="portrait" paperSize="9" scale="65" r:id="rId1"/>
  <headerFooter alignWithMargins="0">
    <oddHeader>&amp;R&amp;"Arial,Gras"Form B.1.3 Subcontracting</oddHeader>
    <oddFooter>&amp;R&amp;8Page &amp;P of &amp;N</oddFooter>
  </headerFooter>
  <rowBreaks count="19" manualBreakCount="19">
    <brk id="35" max="255" man="1"/>
    <brk id="69" max="255" man="1"/>
    <brk id="103" max="255" man="1"/>
    <brk id="137" max="255" man="1"/>
    <brk id="171" max="255" man="1"/>
    <brk id="205" max="255" man="1"/>
    <brk id="239" max="255" man="1"/>
    <brk id="273" max="255" man="1"/>
    <brk id="307" max="255" man="1"/>
    <brk id="341" max="255" man="1"/>
    <brk id="375" max="255" man="1"/>
    <brk id="409" max="255" man="1"/>
    <brk id="443" max="255" man="1"/>
    <brk id="477" max="255" man="1"/>
    <brk id="511" max="255" man="1"/>
    <brk id="545" max="255" man="1"/>
    <brk id="579" max="255" man="1"/>
    <brk id="613" max="255" man="1"/>
    <brk id="6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5_9_2_Forms_B1_and_B2_budget_summary.xls</dc:title>
  <dc:subject/>
  <dc:creator>user</dc:creator>
  <cp:keywords/>
  <dc:description/>
  <cp:lastModifiedBy>FERRARA Armando Andrea (GROW)</cp:lastModifiedBy>
  <cp:lastPrinted>2013-03-07T10:54:14Z</cp:lastPrinted>
  <dcterms:created xsi:type="dcterms:W3CDTF">2000-04-10T10:46:44Z</dcterms:created>
  <dcterms:modified xsi:type="dcterms:W3CDTF">2018-11-19T09:32:11Z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
    <vt:lpwstr>Document</vt:lpwstr>
  </property>
  <property fmtid="{D5CDD505-2E9C-101B-9397-08002B2CF9AE}" pid="4" name="display_urn:schemas-microsoft-com:office:office#Editor">
    <vt:lpwstr>IONESCU-DIMA Andrei</vt:lpwstr>
  </property>
  <property fmtid="{D5CDD505-2E9C-101B-9397-08002B2CF9AE}" pid="5" name="xd_Signature">
    <vt:lpwstr/>
  </property>
  <property fmtid="{D5CDD505-2E9C-101B-9397-08002B2CF9AE}" pid="6" name="display_urn:schemas-microsoft-com:office:office#Author">
    <vt:lpwstr>IONESCU-DIMA Andrei</vt:lpwstr>
  </property>
  <property fmtid="{D5CDD505-2E9C-101B-9397-08002B2CF9AE}" pid="7" name="TemplateUrl">
    <vt:lpwstr/>
  </property>
  <property fmtid="{D5CDD505-2E9C-101B-9397-08002B2CF9AE}" pid="8" name="xd_ProgID">
    <vt:lpwstr/>
  </property>
  <property fmtid="{D5CDD505-2E9C-101B-9397-08002B2CF9AE}" pid="9" name="PublishingStartDate">
    <vt:lpwstr/>
  </property>
  <property fmtid="{D5CDD505-2E9C-101B-9397-08002B2CF9AE}" pid="10" name="PublishingExpirationDate">
    <vt:lpwstr/>
  </property>
  <property fmtid="{D5CDD505-2E9C-101B-9397-08002B2CF9AE}" pid="11" name="_Version">
    <vt:lpwstr/>
  </property>
  <property fmtid="{D5CDD505-2E9C-101B-9397-08002B2CF9AE}" pid="12" name="EC_Common_DocumentType">
    <vt:lpwstr/>
  </property>
  <property fmtid="{D5CDD505-2E9C-101B-9397-08002B2CF9AE}" pid="13" name="_Format">
    <vt:lpwstr/>
  </property>
</Properties>
</file>