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3420" yWindow="135" windowWidth="30675" windowHeight="23820" tabRatio="852" activeTab="0"/>
  </bookViews>
  <sheets>
    <sheet name="Overview" sheetId="47" r:id="rId1"/>
    <sheet name="EU27-table" sheetId="49" r:id="rId2"/>
    <sheet name="EU27" sheetId="48" r:id="rId3"/>
    <sheet name="EU28" sheetId="6" r:id="rId4"/>
    <sheet name="BE" sheetId="7" r:id="rId5"/>
    <sheet name="BG" sheetId="8" r:id="rId6"/>
    <sheet name="CZ" sheetId="9" r:id="rId7"/>
    <sheet name="DK" sheetId="10" r:id="rId8"/>
    <sheet name="DE" sheetId="11" r:id="rId9"/>
    <sheet name="EE" sheetId="12" r:id="rId10"/>
    <sheet name="IE" sheetId="13" r:id="rId11"/>
    <sheet name="EL" sheetId="14" r:id="rId12"/>
    <sheet name="ES" sheetId="15" r:id="rId13"/>
    <sheet name="FR" sheetId="16" r:id="rId14"/>
    <sheet name="HR" sheetId="17" r:id="rId15"/>
    <sheet name="IT" sheetId="18" r:id="rId16"/>
    <sheet name="CY" sheetId="19" r:id="rId17"/>
    <sheet name="LV" sheetId="20" r:id="rId18"/>
    <sheet name="LT" sheetId="21" r:id="rId19"/>
    <sheet name="LU" sheetId="22" r:id="rId20"/>
    <sheet name="HU" sheetId="23" r:id="rId21"/>
    <sheet name="MT" sheetId="24" r:id="rId22"/>
    <sheet name="NL" sheetId="25" r:id="rId23"/>
    <sheet name="AT" sheetId="26" r:id="rId24"/>
    <sheet name="PL" sheetId="27" r:id="rId25"/>
    <sheet name="PT" sheetId="28" r:id="rId26"/>
    <sheet name="RO" sheetId="29" r:id="rId27"/>
    <sheet name="SI" sheetId="30" r:id="rId28"/>
    <sheet name="SK" sheetId="31" r:id="rId29"/>
    <sheet name="FI" sheetId="32" r:id="rId30"/>
    <sheet name="SE" sheetId="33" r:id="rId31"/>
    <sheet name="UK" sheetId="34" r:id="rId32"/>
    <sheet name="IS" sheetId="35" r:id="rId33"/>
    <sheet name="NO" sheetId="36" r:id="rId34"/>
    <sheet name="ME" sheetId="37" r:id="rId35"/>
    <sheet name="MK" sheetId="38" r:id="rId36"/>
    <sheet name="AL" sheetId="39" r:id="rId37"/>
    <sheet name="RS" sheetId="40" r:id="rId38"/>
    <sheet name="TR" sheetId="41" r:id="rId39"/>
    <sheet name="BA" sheetId="42" r:id="rId40"/>
    <sheet name="XK" sheetId="43" r:id="rId41"/>
    <sheet name="MD" sheetId="44" r:id="rId42"/>
    <sheet name="UA" sheetId="45" r:id="rId43"/>
    <sheet name="GE" sheetId="46" r:id="rId44"/>
  </sheets>
  <definedNames/>
  <calcPr calcId="162913"/>
</workbook>
</file>

<file path=xl/sharedStrings.xml><?xml version="1.0" encoding="utf-8"?>
<sst xmlns="http://schemas.openxmlformats.org/spreadsheetml/2006/main" count="11214" uniqueCount="185">
  <si>
    <t>AL</t>
  </si>
  <si>
    <t>Albania</t>
  </si>
  <si>
    <t>AT</t>
  </si>
  <si>
    <t>Austria</t>
  </si>
  <si>
    <t>BE</t>
  </si>
  <si>
    <t>Belgium</t>
  </si>
  <si>
    <t>BA</t>
  </si>
  <si>
    <t>: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</si>
  <si>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</si>
  <si>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</si>
  <si>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</si>
  <si>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</si>
  <si>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</si>
  <si>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</si>
  <si>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</si>
  <si>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</si>
  <si>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</si>
  <si>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</si>
  <si>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</si>
  <si>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</si>
  <si>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</si>
  <si>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</si>
  <si>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</si>
  <si>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MK</t>
  </si>
  <si>
    <t>North Macedonia</t>
  </si>
  <si>
    <t>GE</t>
  </si>
  <si>
    <t>Georgia</t>
  </si>
  <si>
    <t>DE</t>
  </si>
  <si>
    <t>Germany</t>
  </si>
  <si>
    <t>EL</t>
  </si>
  <si>
    <t>Greece</t>
  </si>
  <si>
    <t>HU</t>
  </si>
  <si>
    <t>Hungary</t>
  </si>
  <si>
    <t>IS</t>
  </si>
  <si>
    <t>Iceland</t>
  </si>
  <si>
    <t>IE</t>
  </si>
  <si>
    <t>Ireland</t>
  </si>
  <si>
    <t>IT</t>
  </si>
  <si>
    <t>Italy</t>
  </si>
  <si>
    <t>XK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</si>
  <si>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</si>
  <si>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</si>
  <si>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</si>
  <si>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</si>
  <si>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</si>
  <si>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</si>
  <si>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</si>
  <si>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</si>
  <si>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MD</t>
  </si>
  <si>
    <t>Moldova</t>
  </si>
  <si>
    <t>ME</t>
  </si>
  <si>
    <t>Montenegro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</si>
  <si>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</si>
  <si>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</si>
  <si>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</si>
  <si>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</si>
  <si>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</si>
  <si>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</si>
  <si>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</si>
  <si>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</si>
  <si>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</si>
  <si>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</si>
  <si>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RS</t>
  </si>
  <si>
    <t>Serbia</t>
  </si>
  <si>
    <t>SK</t>
  </si>
  <si>
    <t>SI</t>
  </si>
  <si>
    <t>Slovenia</t>
  </si>
  <si>
    <t>ES</t>
  </si>
  <si>
    <t>Spain</t>
  </si>
  <si>
    <t>SE</t>
  </si>
  <si>
    <t>Sweden</t>
  </si>
  <si>
    <t>TR</t>
  </si>
  <si>
    <t>Turkey</t>
  </si>
  <si>
    <t>Ukraine</t>
  </si>
  <si>
    <t>UK</t>
  </si>
  <si>
    <t>United Kingdom</t>
  </si>
  <si>
    <t>EU28</t>
  </si>
  <si>
    <t>Czechia</t>
  </si>
  <si>
    <t>Slovakia</t>
  </si>
  <si>
    <t>Bosnia and Herzegovina</t>
  </si>
  <si>
    <t>Kosovo (under UNSCR 1244/99)</t>
  </si>
  <si>
    <t>STATUS</t>
  </si>
  <si>
    <t>P</t>
  </si>
  <si>
    <t>Distribution losses</t>
  </si>
  <si>
    <t>Electricity: GWh
GROSS PRODUCTION</t>
  </si>
  <si>
    <t>GWh</t>
  </si>
  <si>
    <t>Electricity</t>
  </si>
  <si>
    <t>Nuclear</t>
  </si>
  <si>
    <t>Hydro</t>
  </si>
  <si>
    <t xml:space="preserve">     Pure hydro</t>
  </si>
  <si>
    <t xml:space="preserve">     Mixed hydro</t>
  </si>
  <si>
    <t xml:space="preserve">     Pure pumped storage</t>
  </si>
  <si>
    <t>Geothermal</t>
  </si>
  <si>
    <t>Solar</t>
  </si>
  <si>
    <t xml:space="preserve">     Solar photovoltaic</t>
  </si>
  <si>
    <t xml:space="preserve">     Solar thermal</t>
  </si>
  <si>
    <t>Tide, wave and ocean</t>
  </si>
  <si>
    <t>Wind</t>
  </si>
  <si>
    <t xml:space="preserve">     Onshore</t>
  </si>
  <si>
    <t xml:space="preserve">     Offshore</t>
  </si>
  <si>
    <t>Solid Biofuels</t>
  </si>
  <si>
    <t>Biogases</t>
  </si>
  <si>
    <t>Biodiesel</t>
  </si>
  <si>
    <t>Biogasolines</t>
  </si>
  <si>
    <t>Other Liquid Biofuels</t>
  </si>
  <si>
    <t>Anthracite</t>
  </si>
  <si>
    <t>Coking Coal</t>
  </si>
  <si>
    <t>Other Bituminous Coal</t>
  </si>
  <si>
    <t>Sub-Bituminous Coal</t>
  </si>
  <si>
    <t>Lignite</t>
  </si>
  <si>
    <t>Patent Fuel</t>
  </si>
  <si>
    <t>Coke Oven Coke</t>
  </si>
  <si>
    <t>Gas Coke</t>
  </si>
  <si>
    <t>Coal Tar</t>
  </si>
  <si>
    <t>BKB</t>
  </si>
  <si>
    <t>Gas Works Gas</t>
  </si>
  <si>
    <t>Coke Oven Gas</t>
  </si>
  <si>
    <t>Blast Furnace Gas</t>
  </si>
  <si>
    <t>Other Recovered Gases</t>
  </si>
  <si>
    <t>Peat</t>
  </si>
  <si>
    <t>Peat Products</t>
  </si>
  <si>
    <t>Oil Shale and Oil Sands</t>
  </si>
  <si>
    <t>Crude Oil</t>
  </si>
  <si>
    <t>Natural Gas Liquids</t>
  </si>
  <si>
    <t>Refinery Gas</t>
  </si>
  <si>
    <t>Liquefied Petroleum Gases</t>
  </si>
  <si>
    <t>Naphtha</t>
  </si>
  <si>
    <t>Kerosene Type Jet Fuel</t>
  </si>
  <si>
    <t>Other Kerosene</t>
  </si>
  <si>
    <t>Gas/Diesel Oil</t>
  </si>
  <si>
    <t>Residual Fuel Oil</t>
  </si>
  <si>
    <t>Bitumen</t>
  </si>
  <si>
    <t>Petroleum Coke</t>
  </si>
  <si>
    <t>Other Oil Products</t>
  </si>
  <si>
    <t>Natural Gas</t>
  </si>
  <si>
    <t>Heat from chemical sources</t>
  </si>
  <si>
    <t>Other sources</t>
  </si>
  <si>
    <t>TOTAL GROSS PRODUCTION</t>
  </si>
  <si>
    <t>Own use</t>
  </si>
  <si>
    <t>TOTAL NET PRODUCTION</t>
  </si>
  <si>
    <t>Imports</t>
  </si>
  <si>
    <t>Exports</t>
  </si>
  <si>
    <t>Used for Heat Pumps</t>
  </si>
  <si>
    <t>Used for Electric Boilers</t>
  </si>
  <si>
    <t>Total electricity supply</t>
  </si>
  <si>
    <t>Inland consumption (calculated)</t>
  </si>
  <si>
    <t>E</t>
  </si>
  <si>
    <t>NRG_BAL</t>
  </si>
  <si>
    <t>SIEC</t>
  </si>
  <si>
    <t>UNIT</t>
  </si>
  <si>
    <t>2010</t>
  </si>
  <si>
    <t>2011</t>
  </si>
  <si>
    <t>2012</t>
  </si>
  <si>
    <t>2013</t>
  </si>
  <si>
    <t>2014</t>
  </si>
  <si>
    <t>2015</t>
  </si>
  <si>
    <t>2016</t>
  </si>
  <si>
    <t>Kosovo*</t>
  </si>
  <si>
    <t>Notes:</t>
  </si>
  <si>
    <t>* under United Nations Security Council Resolution 1244/99</t>
  </si>
  <si>
    <t xml:space="preserve">Notes: </t>
  </si>
  <si>
    <t>Available for final consumption</t>
  </si>
  <si>
    <t>Gigawatt-hour</t>
  </si>
  <si>
    <t>Electricity - Available for final consumption - GWh</t>
  </si>
  <si>
    <t>Used for pumped storage: Pure pumping plants</t>
  </si>
  <si>
    <t>Used for pumped storage: Mixed plants</t>
  </si>
  <si>
    <t>Values shown for year 2018 were extracted from Eurostat database on 29 April 2020.</t>
  </si>
  <si>
    <t>Values for year 2019 are from the Eurostat's project on Early estimates of energy balances.</t>
  </si>
  <si>
    <t>See datasets nrg_bal_e, nrg_ind_pehcf and nrg_ind_pehnf</t>
  </si>
  <si>
    <t>2019
preliminary</t>
  </si>
  <si>
    <t>2018&gt;19
growth rate</t>
  </si>
  <si>
    <t>Industrial waste (non-renewable)</t>
  </si>
  <si>
    <t>Municipal waste (non-renewable)</t>
  </si>
  <si>
    <t>Municipal waste (renewable)</t>
  </si>
  <si>
    <t>O</t>
  </si>
  <si>
    <t>European Union 27 countries (from 2020)</t>
  </si>
  <si>
    <t>European Union 28 countries (2013-2020)</t>
  </si>
  <si>
    <t>2017</t>
  </si>
  <si>
    <t>EU27</t>
  </si>
  <si>
    <t>European Union
27 countries (from 2020)</t>
  </si>
  <si>
    <t>European Union
28 countries (2013-2020)</t>
  </si>
  <si>
    <t>UA</t>
  </si>
  <si>
    <t>Values until year 2018 are from Eurostat dataset nrg_cb_e (extracted on 27 June 2020).</t>
  </si>
  <si>
    <t>All other fuels (sources)</t>
  </si>
  <si>
    <t>See datasets nrg_cb_e, nrg_ind_pehcf and nrg_ind_pehnf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</si>
</sst>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"/>
    <numFmt numFmtId="165" formatCode="\+0.0%;\-0.0%;0.0%"/>
    <numFmt numFmtId="166" formatCode="_-* #,##0_-;\-* #,##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b/>
      <sz val="12"/>
      <color theme="5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/>
    </xf>
    <xf numFmtId="164" fontId="4" fillId="4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3" fontId="3" fillId="2" borderId="7" xfId="18" applyNumberFormat="1" applyFont="1" applyFill="1" applyBorder="1" applyAlignment="1">
      <alignment horizontal="right" vertical="center"/>
    </xf>
    <xf numFmtId="3" fontId="3" fillId="2" borderId="8" xfId="18" applyNumberFormat="1" applyFont="1" applyFill="1" applyBorder="1" applyAlignment="1">
      <alignment horizontal="right" vertical="center"/>
    </xf>
    <xf numFmtId="165" fontId="3" fillId="2" borderId="8" xfId="15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3" fontId="3" fillId="2" borderId="3" xfId="18" applyNumberFormat="1" applyFont="1" applyFill="1" applyBorder="1" applyAlignment="1">
      <alignment horizontal="right" vertical="center"/>
    </xf>
    <xf numFmtId="3" fontId="3" fillId="2" borderId="9" xfId="18" applyNumberFormat="1" applyFont="1" applyFill="1" applyBorder="1" applyAlignment="1">
      <alignment horizontal="right" vertical="center"/>
    </xf>
    <xf numFmtId="165" fontId="3" fillId="2" borderId="9" xfId="15" applyNumberFormat="1" applyFont="1" applyFill="1" applyBorder="1" applyAlignment="1">
      <alignment horizontal="center" vertical="center"/>
    </xf>
    <xf numFmtId="3" fontId="3" fillId="2" borderId="10" xfId="18" applyNumberFormat="1" applyFont="1" applyFill="1" applyBorder="1" applyAlignment="1">
      <alignment horizontal="right" vertical="center"/>
    </xf>
    <xf numFmtId="165" fontId="3" fillId="2" borderId="11" xfId="15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3" fontId="3" fillId="2" borderId="2" xfId="18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3" fillId="2" borderId="10" xfId="0" applyNumberFormat="1" applyFont="1" applyFill="1" applyBorder="1" applyAlignment="1">
      <alignment horizontal="right" vertical="center"/>
    </xf>
    <xf numFmtId="3" fontId="3" fillId="2" borderId="1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5" fontId="3" fillId="2" borderId="2" xfId="15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vertical="center"/>
    </xf>
    <xf numFmtId="164" fontId="8" fillId="2" borderId="2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5" fontId="3" fillId="2" borderId="3" xfId="15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3" fontId="3" fillId="4" borderId="7" xfId="18" applyNumberFormat="1" applyFont="1" applyFill="1" applyBorder="1" applyAlignment="1">
      <alignment horizontal="right" vertical="center"/>
    </xf>
    <xf numFmtId="3" fontId="3" fillId="4" borderId="14" xfId="18" applyNumberFormat="1" applyFont="1" applyFill="1" applyBorder="1" applyAlignment="1">
      <alignment horizontal="right" vertical="center"/>
    </xf>
    <xf numFmtId="165" fontId="3" fillId="4" borderId="8" xfId="15" applyNumberFormat="1" applyFont="1" applyFill="1" applyBorder="1" applyAlignment="1">
      <alignment horizontal="center" vertical="center"/>
    </xf>
    <xf numFmtId="3" fontId="3" fillId="4" borderId="10" xfId="18" applyNumberFormat="1" applyFont="1" applyFill="1" applyBorder="1" applyAlignment="1">
      <alignment horizontal="right" vertical="center"/>
    </xf>
    <xf numFmtId="3" fontId="3" fillId="4" borderId="11" xfId="18" applyNumberFormat="1" applyFont="1" applyFill="1" applyBorder="1" applyAlignment="1">
      <alignment horizontal="right" vertical="center"/>
    </xf>
    <xf numFmtId="165" fontId="3" fillId="4" borderId="11" xfId="15" applyNumberFormat="1" applyFont="1" applyFill="1" applyBorder="1" applyAlignment="1">
      <alignment horizontal="center" vertical="center"/>
    </xf>
    <xf numFmtId="3" fontId="3" fillId="2" borderId="15" xfId="18" applyNumberFormat="1" applyFont="1" applyFill="1" applyBorder="1" applyAlignment="1">
      <alignment horizontal="right" vertical="center"/>
    </xf>
    <xf numFmtId="3" fontId="3" fillId="2" borderId="16" xfId="18" applyNumberFormat="1" applyFont="1" applyFill="1" applyBorder="1" applyAlignment="1">
      <alignment horizontal="right" vertical="center"/>
    </xf>
    <xf numFmtId="3" fontId="3" fillId="2" borderId="4" xfId="18" applyNumberFormat="1" applyFont="1" applyFill="1" applyBorder="1" applyAlignment="1">
      <alignment horizontal="right" vertical="center"/>
    </xf>
    <xf numFmtId="3" fontId="3" fillId="2" borderId="17" xfId="18" applyNumberFormat="1" applyFont="1" applyFill="1" applyBorder="1" applyAlignment="1">
      <alignment horizontal="right" vertical="center"/>
    </xf>
    <xf numFmtId="165" fontId="3" fillId="2" borderId="4" xfId="15" applyNumberFormat="1" applyFont="1" applyFill="1" applyBorder="1" applyAlignment="1">
      <alignment horizontal="center" vertical="center"/>
    </xf>
    <xf numFmtId="3" fontId="3" fillId="2" borderId="18" xfId="18" applyNumberFormat="1" applyFont="1" applyFill="1" applyBorder="1" applyAlignment="1">
      <alignment horizontal="right" vertical="center"/>
    </xf>
    <xf numFmtId="165" fontId="3" fillId="2" borderId="10" xfId="15" applyNumberFormat="1" applyFont="1" applyFill="1" applyBorder="1" applyAlignment="1">
      <alignment horizontal="center" vertical="center"/>
    </xf>
    <xf numFmtId="3" fontId="3" fillId="2" borderId="12" xfId="18" applyNumberFormat="1" applyFont="1" applyFill="1" applyBorder="1" applyAlignment="1">
      <alignment horizontal="right" vertical="center"/>
    </xf>
    <xf numFmtId="3" fontId="3" fillId="2" borderId="19" xfId="18" applyNumberFormat="1" applyFont="1" applyFill="1" applyBorder="1" applyAlignment="1">
      <alignment horizontal="right" vertical="center"/>
    </xf>
    <xf numFmtId="165" fontId="3" fillId="2" borderId="12" xfId="15" applyNumberFormat="1" applyFont="1" applyFill="1" applyBorder="1" applyAlignment="1">
      <alignment horizontal="center" vertical="center"/>
    </xf>
    <xf numFmtId="166" fontId="8" fillId="2" borderId="2" xfId="18" applyNumberFormat="1" applyFont="1" applyFill="1" applyBorder="1" applyAlignment="1">
      <alignment vertical="center"/>
    </xf>
    <xf numFmtId="166" fontId="8" fillId="2" borderId="3" xfId="18" applyNumberFormat="1" applyFont="1" applyFill="1" applyBorder="1" applyAlignment="1">
      <alignment vertical="center"/>
    </xf>
    <xf numFmtId="166" fontId="8" fillId="2" borderId="4" xfId="18" applyNumberFormat="1" applyFont="1" applyFill="1" applyBorder="1" applyAlignment="1">
      <alignment vertical="center"/>
    </xf>
    <xf numFmtId="166" fontId="5" fillId="4" borderId="5" xfId="18" applyNumberFormat="1" applyFont="1" applyFill="1" applyBorder="1" applyAlignment="1">
      <alignment vertical="center"/>
    </xf>
    <xf numFmtId="166" fontId="8" fillId="2" borderId="0" xfId="18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193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6"/>
  <sheetViews>
    <sheetView tabSelected="1" workbookViewId="0" topLeftCell="A1"/>
  </sheetViews>
  <sheetFormatPr defaultColWidth="9.140625" defaultRowHeight="15"/>
  <cols>
    <col min="1" max="1" width="9.7109375" style="3" customWidth="1"/>
    <col min="2" max="2" width="21.28125" style="18" customWidth="1"/>
    <col min="3" max="12" width="10.00390625" style="3" customWidth="1"/>
    <col min="13" max="13" width="11.00390625" style="3" customWidth="1"/>
    <col min="14" max="20" width="11.421875" style="3" customWidth="1"/>
    <col min="21" max="16384" width="9.140625" style="3" customWidth="1"/>
  </cols>
  <sheetData>
    <row r="1" ht="12"/>
    <row r="2" ht="12"/>
    <row r="3" ht="12"/>
    <row r="4" ht="12"/>
    <row r="5" ht="12"/>
    <row r="6" ht="15.75">
      <c r="A6" s="1" t="s">
        <v>163</v>
      </c>
    </row>
    <row r="7" spans="1:2" ht="12.75">
      <c r="A7" s="19" t="s">
        <v>147</v>
      </c>
      <c r="B7" s="20" t="s">
        <v>161</v>
      </c>
    </row>
    <row r="8" spans="1:2" ht="12.75">
      <c r="A8" s="19" t="s">
        <v>148</v>
      </c>
      <c r="B8" s="20" t="s">
        <v>86</v>
      </c>
    </row>
    <row r="9" spans="1:2" ht="12.75">
      <c r="A9" s="19" t="s">
        <v>149</v>
      </c>
      <c r="B9" s="20" t="s">
        <v>162</v>
      </c>
    </row>
    <row r="11" spans="1:13" ht="24" customHeight="1">
      <c r="A11" s="4"/>
      <c r="B11" s="4"/>
      <c r="C11" s="4" t="s">
        <v>150</v>
      </c>
      <c r="D11" s="4" t="s">
        <v>151</v>
      </c>
      <c r="E11" s="4" t="s">
        <v>152</v>
      </c>
      <c r="F11" s="4" t="s">
        <v>153</v>
      </c>
      <c r="G11" s="4" t="s">
        <v>154</v>
      </c>
      <c r="H11" s="4" t="s">
        <v>155</v>
      </c>
      <c r="I11" s="4" t="s">
        <v>156</v>
      </c>
      <c r="J11" s="4" t="s">
        <v>177</v>
      </c>
      <c r="K11" s="4">
        <v>2018</v>
      </c>
      <c r="L11" s="70" t="s">
        <v>169</v>
      </c>
      <c r="M11" s="21" t="s">
        <v>170</v>
      </c>
    </row>
    <row r="12" spans="1:13" ht="24" customHeight="1">
      <c r="A12" s="63" t="s">
        <v>178</v>
      </c>
      <c r="B12" s="64" t="s">
        <v>179</v>
      </c>
      <c r="C12" s="71">
        <v>2610963.543</v>
      </c>
      <c r="D12" s="71">
        <v>2570911.242</v>
      </c>
      <c r="E12" s="71">
        <v>2569783.186</v>
      </c>
      <c r="F12" s="71">
        <v>2545647.155</v>
      </c>
      <c r="G12" s="71">
        <v>2495157.154</v>
      </c>
      <c r="H12" s="71">
        <v>2535180.532</v>
      </c>
      <c r="I12" s="71">
        <v>2565320.952</v>
      </c>
      <c r="J12" s="71">
        <v>2591351.35</v>
      </c>
      <c r="K12" s="71">
        <v>2593750.826</v>
      </c>
      <c r="L12" s="72">
        <f ca="1">INDIRECT("'"&amp;A12&amp;"'!E67",TRUE)</f>
        <v>2566340.091500258</v>
      </c>
      <c r="M12" s="73">
        <f ca="1">L12/K12-1</f>
        <v>-0.010567990658537418</v>
      </c>
    </row>
    <row r="13" spans="1:13" ht="24" customHeight="1">
      <c r="A13" s="65" t="s">
        <v>76</v>
      </c>
      <c r="B13" s="66" t="s">
        <v>180</v>
      </c>
      <c r="C13" s="74">
        <v>2948474.515</v>
      </c>
      <c r="D13" s="74">
        <v>2896831.145</v>
      </c>
      <c r="E13" s="74">
        <v>2895264.437</v>
      </c>
      <c r="F13" s="74">
        <v>2870032.574</v>
      </c>
      <c r="G13" s="74">
        <v>2805962.955</v>
      </c>
      <c r="H13" s="74">
        <v>2851415.562</v>
      </c>
      <c r="I13" s="74">
        <v>2876507.049</v>
      </c>
      <c r="J13" s="74">
        <v>2898144.234</v>
      </c>
      <c r="K13" s="74">
        <v>2900335.213</v>
      </c>
      <c r="L13" s="75">
        <f t="shared" si="0" ref="L13:L53">INDIRECT("'"&amp;A13&amp;"'!E67",TRUE)</f>
        <v>2866591.273061519</v>
      </c>
      <c r="M13" s="76">
        <f ca="1">L13/K13-1</f>
        <v>-0.011634496518620474</v>
      </c>
    </row>
    <row r="14" spans="1:13" ht="15">
      <c r="A14" s="5" t="s">
        <v>4</v>
      </c>
      <c r="B14" s="5" t="s">
        <v>5</v>
      </c>
      <c r="C14" s="32">
        <v>85968</v>
      </c>
      <c r="D14" s="32">
        <v>83413</v>
      </c>
      <c r="E14" s="32">
        <v>83867</v>
      </c>
      <c r="F14" s="32">
        <v>84162</v>
      </c>
      <c r="G14" s="32">
        <v>82087.7</v>
      </c>
      <c r="H14" s="32">
        <v>83101.7</v>
      </c>
      <c r="I14" s="32">
        <v>83284.1</v>
      </c>
      <c r="J14" s="32">
        <v>83803.8</v>
      </c>
      <c r="K14" s="32">
        <v>84162.2</v>
      </c>
      <c r="L14" s="77">
        <f ca="1" t="shared" si="0"/>
        <v>83079</v>
      </c>
      <c r="M14" s="37">
        <f aca="true" t="shared" si="1" ref="M14:M53">L14/K14-1</f>
        <v>-0.01287038599276158</v>
      </c>
    </row>
    <row r="15" spans="1:13" ht="15">
      <c r="A15" s="6" t="s">
        <v>8</v>
      </c>
      <c r="B15" s="6" t="s">
        <v>9</v>
      </c>
      <c r="C15" s="26">
        <v>28311</v>
      </c>
      <c r="D15" s="26">
        <v>29589</v>
      </c>
      <c r="E15" s="26">
        <v>29148</v>
      </c>
      <c r="F15" s="26">
        <v>28629</v>
      </c>
      <c r="G15" s="26">
        <v>28940</v>
      </c>
      <c r="H15" s="26">
        <v>29639</v>
      </c>
      <c r="I15" s="26">
        <v>30257</v>
      </c>
      <c r="J15" s="26">
        <v>31445.466</v>
      </c>
      <c r="K15" s="26">
        <v>31389.986</v>
      </c>
      <c r="L15" s="78">
        <f ca="1" t="shared" si="0"/>
        <v>30806.85413700002</v>
      </c>
      <c r="M15" s="56">
        <f ca="1" t="shared" si="1"/>
        <v>-0.018577002965212586</v>
      </c>
    </row>
    <row r="16" spans="1:13" ht="15">
      <c r="A16" s="6" t="s">
        <v>14</v>
      </c>
      <c r="B16" s="6" t="s">
        <v>77</v>
      </c>
      <c r="C16" s="26">
        <v>58077.254</v>
      </c>
      <c r="D16" s="26">
        <v>57501.558</v>
      </c>
      <c r="E16" s="26">
        <v>58005.289</v>
      </c>
      <c r="F16" s="26">
        <v>57561.467</v>
      </c>
      <c r="G16" s="26">
        <v>57592.718</v>
      </c>
      <c r="H16" s="26">
        <v>58661.342</v>
      </c>
      <c r="I16" s="26">
        <v>59762.129</v>
      </c>
      <c r="J16" s="26">
        <v>60925.147</v>
      </c>
      <c r="K16" s="26">
        <v>61302.719</v>
      </c>
      <c r="L16" s="78">
        <f ca="1" t="shared" si="0"/>
        <v>60977.27406307943</v>
      </c>
      <c r="M16" s="56">
        <f ca="1" t="shared" si="1"/>
        <v>-0.005308817328650073</v>
      </c>
    </row>
    <row r="17" spans="1:13" ht="15">
      <c r="A17" s="6" t="s">
        <v>15</v>
      </c>
      <c r="B17" s="6" t="s">
        <v>16</v>
      </c>
      <c r="C17" s="26">
        <v>33082.475</v>
      </c>
      <c r="D17" s="26">
        <v>32608.237</v>
      </c>
      <c r="E17" s="26">
        <v>32082.935</v>
      </c>
      <c r="F17" s="26">
        <v>32160.638</v>
      </c>
      <c r="G17" s="26">
        <v>31583.293</v>
      </c>
      <c r="H17" s="26">
        <v>31769.169</v>
      </c>
      <c r="I17" s="26">
        <v>32061.184</v>
      </c>
      <c r="J17" s="26">
        <v>32255.794</v>
      </c>
      <c r="K17" s="26">
        <v>32049.464</v>
      </c>
      <c r="L17" s="78">
        <f ca="1" t="shared" si="0"/>
        <v>31768.661658826622</v>
      </c>
      <c r="M17" s="56">
        <f ca="1" t="shared" si="1"/>
        <v>-0.008761530026629383</v>
      </c>
    </row>
    <row r="18" spans="1:13" ht="15">
      <c r="A18" s="6" t="s">
        <v>27</v>
      </c>
      <c r="B18" s="6" t="s">
        <v>28</v>
      </c>
      <c r="C18" s="26">
        <v>546883</v>
      </c>
      <c r="D18" s="26">
        <v>539891</v>
      </c>
      <c r="E18" s="26">
        <v>538206</v>
      </c>
      <c r="F18" s="26">
        <v>536440</v>
      </c>
      <c r="G18" s="26">
        <v>524827</v>
      </c>
      <c r="H18" s="26">
        <v>528350</v>
      </c>
      <c r="I18" s="26">
        <v>530551</v>
      </c>
      <c r="J18" s="26">
        <v>531318</v>
      </c>
      <c r="K18" s="26">
        <v>525348</v>
      </c>
      <c r="L18" s="78">
        <f ca="1" t="shared" si="0"/>
        <v>518473.79116729525</v>
      </c>
      <c r="M18" s="56">
        <f ca="1" t="shared" si="1"/>
        <v>-0.013085057586028181</v>
      </c>
    </row>
    <row r="19" spans="1:13" ht="15">
      <c r="A19" s="6" t="s">
        <v>17</v>
      </c>
      <c r="B19" s="6" t="s">
        <v>18</v>
      </c>
      <c r="C19" s="26">
        <v>7431</v>
      </c>
      <c r="D19" s="26">
        <v>7156</v>
      </c>
      <c r="E19" s="26">
        <v>7408</v>
      </c>
      <c r="F19" s="26">
        <v>7332</v>
      </c>
      <c r="G19" s="26">
        <v>7417</v>
      </c>
      <c r="H19" s="26">
        <v>7440</v>
      </c>
      <c r="I19" s="26">
        <v>7673.677</v>
      </c>
      <c r="J19" s="26">
        <v>7735.492</v>
      </c>
      <c r="K19" s="26">
        <v>8291.802</v>
      </c>
      <c r="L19" s="78">
        <f ca="1" t="shared" si="0"/>
        <v>8164.021088005447</v>
      </c>
      <c r="M19" s="56">
        <f ca="1" t="shared" si="1"/>
        <v>-0.015410511731292265</v>
      </c>
    </row>
    <row r="20" spans="1:13" ht="15">
      <c r="A20" s="6" t="s">
        <v>35</v>
      </c>
      <c r="B20" s="6" t="s">
        <v>36</v>
      </c>
      <c r="C20" s="26">
        <v>25524.309</v>
      </c>
      <c r="D20" s="26">
        <v>24824.211</v>
      </c>
      <c r="E20" s="26">
        <v>24543.167</v>
      </c>
      <c r="F20" s="26">
        <v>24755.971</v>
      </c>
      <c r="G20" s="26">
        <v>24932.563</v>
      </c>
      <c r="H20" s="26">
        <v>25681.596</v>
      </c>
      <c r="I20" s="26">
        <v>26312.662</v>
      </c>
      <c r="J20" s="26">
        <v>26836.934</v>
      </c>
      <c r="K20" s="26">
        <v>27589.672</v>
      </c>
      <c r="L20" s="78">
        <f ca="1" t="shared" si="0"/>
        <v>27570.351420049887</v>
      </c>
      <c r="M20" s="56">
        <f ca="1" t="shared" si="1"/>
        <v>-0.0007002830606362975</v>
      </c>
    </row>
    <row r="21" spans="1:13" ht="15">
      <c r="A21" s="6" t="s">
        <v>29</v>
      </c>
      <c r="B21" s="6" t="s">
        <v>30</v>
      </c>
      <c r="C21" s="26">
        <v>55276</v>
      </c>
      <c r="D21" s="26">
        <v>53945</v>
      </c>
      <c r="E21" s="26">
        <v>53559</v>
      </c>
      <c r="F21" s="26">
        <v>50498</v>
      </c>
      <c r="G21" s="26">
        <v>51185</v>
      </c>
      <c r="H21" s="26">
        <v>52445</v>
      </c>
      <c r="I21" s="26">
        <v>55034</v>
      </c>
      <c r="J21" s="26">
        <v>55614.427</v>
      </c>
      <c r="K21" s="26">
        <v>51096.15</v>
      </c>
      <c r="L21" s="78">
        <f ca="1" t="shared" si="0"/>
        <v>50541.21827248565</v>
      </c>
      <c r="M21" s="56">
        <f ca="1" t="shared" si="1"/>
        <v>-0.010860538954781451</v>
      </c>
    </row>
    <row r="22" spans="1:13" ht="15">
      <c r="A22" s="6" t="s">
        <v>67</v>
      </c>
      <c r="B22" s="6" t="s">
        <v>68</v>
      </c>
      <c r="C22" s="26">
        <v>250760</v>
      </c>
      <c r="D22" s="26">
        <v>247945</v>
      </c>
      <c r="E22" s="26">
        <v>244677</v>
      </c>
      <c r="F22" s="26">
        <v>236046</v>
      </c>
      <c r="G22" s="26">
        <v>233379</v>
      </c>
      <c r="H22" s="26">
        <v>238589</v>
      </c>
      <c r="I22" s="26">
        <v>240472</v>
      </c>
      <c r="J22" s="26">
        <v>246657</v>
      </c>
      <c r="K22" s="26">
        <v>246313</v>
      </c>
      <c r="L22" s="78">
        <f ca="1" t="shared" si="0"/>
        <v>242274.2917376354</v>
      </c>
      <c r="M22" s="56">
        <f ca="1" t="shared" si="1"/>
        <v>-0.016396650856286943</v>
      </c>
    </row>
    <row r="23" spans="1:13" ht="15">
      <c r="A23" s="6" t="s">
        <v>21</v>
      </c>
      <c r="B23" s="6" t="s">
        <v>22</v>
      </c>
      <c r="C23" s="26">
        <v>471545.85</v>
      </c>
      <c r="D23" s="26">
        <v>447865.838</v>
      </c>
      <c r="E23" s="26">
        <v>458836.056</v>
      </c>
      <c r="F23" s="26">
        <v>463392.62</v>
      </c>
      <c r="G23" s="26">
        <v>438809.392</v>
      </c>
      <c r="H23" s="26">
        <v>448011.482</v>
      </c>
      <c r="I23" s="26">
        <v>454607.805</v>
      </c>
      <c r="J23" s="26">
        <v>452213.837</v>
      </c>
      <c r="K23" s="26">
        <v>449111.892</v>
      </c>
      <c r="L23" s="78">
        <f ca="1" t="shared" si="0"/>
        <v>445736.6347255868</v>
      </c>
      <c r="M23" s="56">
        <f ca="1" t="shared" si="1"/>
        <v>-0.007515403921687258</v>
      </c>
    </row>
    <row r="24" spans="1:13" ht="15">
      <c r="A24" s="6" t="s">
        <v>10</v>
      </c>
      <c r="B24" s="6" t="s">
        <v>11</v>
      </c>
      <c r="C24" s="26">
        <v>16226</v>
      </c>
      <c r="D24" s="26">
        <v>16091</v>
      </c>
      <c r="E24" s="26">
        <v>15709</v>
      </c>
      <c r="F24" s="26">
        <v>15435</v>
      </c>
      <c r="G24" s="26">
        <v>15180</v>
      </c>
      <c r="H24" s="26">
        <v>15734</v>
      </c>
      <c r="I24" s="26">
        <v>15715</v>
      </c>
      <c r="J24" s="26">
        <v>16425.1</v>
      </c>
      <c r="K24" s="26">
        <v>16625.2</v>
      </c>
      <c r="L24" s="78">
        <f ca="1" t="shared" si="0"/>
        <v>16537.237584409406</v>
      </c>
      <c r="M24" s="56">
        <f ca="1" t="shared" si="1"/>
        <v>-0.005290908716321874</v>
      </c>
    </row>
    <row r="25" spans="1:13" ht="15">
      <c r="A25" s="6" t="s">
        <v>37</v>
      </c>
      <c r="B25" s="6" t="s">
        <v>38</v>
      </c>
      <c r="C25" s="26">
        <v>309883.241</v>
      </c>
      <c r="D25" s="26">
        <v>313787.086</v>
      </c>
      <c r="E25" s="26">
        <v>307217.383</v>
      </c>
      <c r="F25" s="26">
        <v>297289.392</v>
      </c>
      <c r="G25" s="26">
        <v>291083.935</v>
      </c>
      <c r="H25" s="26">
        <v>297180.421</v>
      </c>
      <c r="I25" s="26">
        <v>295508.622</v>
      </c>
      <c r="J25" s="26">
        <v>301880.515</v>
      </c>
      <c r="K25" s="26">
        <v>303442.97</v>
      </c>
      <c r="L25" s="78">
        <f ca="1" t="shared" si="0"/>
        <v>301413</v>
      </c>
      <c r="M25" s="56">
        <f ca="1" t="shared" si="1"/>
        <v>-0.006689790836149401</v>
      </c>
    </row>
    <row r="26" spans="1:13" ht="15">
      <c r="A26" s="6" t="s">
        <v>12</v>
      </c>
      <c r="B26" s="6" t="s">
        <v>13</v>
      </c>
      <c r="C26" s="26">
        <v>4881.118</v>
      </c>
      <c r="D26" s="26">
        <v>4538.602</v>
      </c>
      <c r="E26" s="26">
        <v>4406.023</v>
      </c>
      <c r="F26" s="26">
        <v>3933.145</v>
      </c>
      <c r="G26" s="26">
        <v>3972.44</v>
      </c>
      <c r="H26" s="26">
        <v>4098.516</v>
      </c>
      <c r="I26" s="26">
        <v>4404.638</v>
      </c>
      <c r="J26" s="26">
        <v>4549.948</v>
      </c>
      <c r="K26" s="26">
        <v>4669.094</v>
      </c>
      <c r="L26" s="78">
        <f ca="1" t="shared" si="0"/>
        <v>4766.991</v>
      </c>
      <c r="M26" s="56">
        <f ca="1" t="shared" si="1"/>
        <v>0.020967022724323048</v>
      </c>
    </row>
    <row r="27" spans="1:13" ht="15">
      <c r="A27" s="6" t="s">
        <v>40</v>
      </c>
      <c r="B27" s="6" t="s">
        <v>41</v>
      </c>
      <c r="C27" s="26">
        <v>6215</v>
      </c>
      <c r="D27" s="26">
        <v>6191</v>
      </c>
      <c r="E27" s="26">
        <v>6848</v>
      </c>
      <c r="F27" s="26">
        <v>6576</v>
      </c>
      <c r="G27" s="26">
        <v>6582</v>
      </c>
      <c r="H27" s="26">
        <v>6461</v>
      </c>
      <c r="I27" s="26">
        <v>6482</v>
      </c>
      <c r="J27" s="26">
        <v>6484.641</v>
      </c>
      <c r="K27" s="26">
        <v>6662.141</v>
      </c>
      <c r="L27" s="78">
        <f ca="1" t="shared" si="0"/>
        <v>6694.641</v>
      </c>
      <c r="M27" s="56">
        <f ca="1" t="shared" si="1"/>
        <v>0.004878311641858035</v>
      </c>
    </row>
    <row r="28" spans="1:13" ht="15">
      <c r="A28" s="6" t="s">
        <v>42</v>
      </c>
      <c r="B28" s="6" t="s">
        <v>43</v>
      </c>
      <c r="C28" s="26">
        <v>9323</v>
      </c>
      <c r="D28" s="26">
        <v>9543</v>
      </c>
      <c r="E28" s="26">
        <v>9724</v>
      </c>
      <c r="F28" s="26">
        <v>9770</v>
      </c>
      <c r="G28" s="26">
        <v>10009</v>
      </c>
      <c r="H28" s="26">
        <v>10165</v>
      </c>
      <c r="I28" s="26">
        <v>10626</v>
      </c>
      <c r="J28" s="26">
        <v>10957.5</v>
      </c>
      <c r="K28" s="26">
        <v>11283.3</v>
      </c>
      <c r="L28" s="78">
        <f ca="1" t="shared" si="0"/>
        <v>11409.380000000001</v>
      </c>
      <c r="M28" s="56">
        <f ca="1" t="shared" si="1"/>
        <v>0.011174035964655937</v>
      </c>
    </row>
    <row r="29" spans="1:13" ht="15">
      <c r="A29" s="6" t="s">
        <v>44</v>
      </c>
      <c r="B29" s="6" t="s">
        <v>45</v>
      </c>
      <c r="C29" s="26">
        <v>6592.778</v>
      </c>
      <c r="D29" s="26">
        <v>6492.61</v>
      </c>
      <c r="E29" s="26">
        <v>6219.797</v>
      </c>
      <c r="F29" s="26">
        <v>6183.632</v>
      </c>
      <c r="G29" s="26">
        <v>6182.363</v>
      </c>
      <c r="H29" s="26">
        <v>6228.74</v>
      </c>
      <c r="I29" s="26">
        <v>6366.078</v>
      </c>
      <c r="J29" s="26">
        <v>6393.274</v>
      </c>
      <c r="K29" s="26">
        <v>6459.939</v>
      </c>
      <c r="L29" s="78">
        <f ca="1" t="shared" si="0"/>
        <v>6365.235893039177</v>
      </c>
      <c r="M29" s="56">
        <f ca="1" t="shared" si="1"/>
        <v>-0.014660062109073002</v>
      </c>
    </row>
    <row r="30" spans="1:13" ht="15">
      <c r="A30" s="6" t="s">
        <v>31</v>
      </c>
      <c r="B30" s="6" t="s">
        <v>32</v>
      </c>
      <c r="C30" s="26">
        <v>36007</v>
      </c>
      <c r="D30" s="26">
        <v>36392</v>
      </c>
      <c r="E30" s="26">
        <v>36634</v>
      </c>
      <c r="F30" s="26">
        <v>36245</v>
      </c>
      <c r="G30" s="26">
        <v>36900</v>
      </c>
      <c r="H30" s="26">
        <v>38141</v>
      </c>
      <c r="I30" s="26">
        <v>38693</v>
      </c>
      <c r="J30" s="26">
        <v>40121</v>
      </c>
      <c r="K30" s="26">
        <v>40823</v>
      </c>
      <c r="L30" s="78">
        <f ca="1" t="shared" si="0"/>
        <v>41352</v>
      </c>
      <c r="M30" s="56">
        <f ca="1" t="shared" si="1"/>
        <v>0.012958381304656763</v>
      </c>
    </row>
    <row r="31" spans="1:13" ht="15">
      <c r="A31" s="6" t="s">
        <v>46</v>
      </c>
      <c r="B31" s="6" t="s">
        <v>47</v>
      </c>
      <c r="C31" s="26">
        <v>1824</v>
      </c>
      <c r="D31" s="26">
        <v>1866</v>
      </c>
      <c r="E31" s="26">
        <v>1946</v>
      </c>
      <c r="F31" s="26">
        <v>1950</v>
      </c>
      <c r="G31" s="26">
        <v>2005</v>
      </c>
      <c r="H31" s="26">
        <v>2114</v>
      </c>
      <c r="I31" s="26">
        <v>2117.23</v>
      </c>
      <c r="J31" s="26">
        <v>2319.561</v>
      </c>
      <c r="K31" s="26">
        <v>2389.808</v>
      </c>
      <c r="L31" s="78">
        <f ca="1" t="shared" si="0"/>
        <v>2465.3559999999998</v>
      </c>
      <c r="M31" s="56">
        <f ca="1" t="shared" si="1"/>
        <v>0.0316125814291357</v>
      </c>
    </row>
    <row r="32" spans="1:13" ht="15">
      <c r="A32" s="6" t="s">
        <v>52</v>
      </c>
      <c r="B32" s="6" t="s">
        <v>53</v>
      </c>
      <c r="C32" s="26">
        <v>111968</v>
      </c>
      <c r="D32" s="26">
        <v>113036</v>
      </c>
      <c r="E32" s="26">
        <v>111093.137</v>
      </c>
      <c r="F32" s="26">
        <v>110553.789</v>
      </c>
      <c r="G32" s="26">
        <v>108507.696</v>
      </c>
      <c r="H32" s="26">
        <v>109386.05</v>
      </c>
      <c r="I32" s="26">
        <v>110512.791</v>
      </c>
      <c r="J32" s="26">
        <v>111564.509</v>
      </c>
      <c r="K32" s="26">
        <v>113681.083</v>
      </c>
      <c r="L32" s="78">
        <f ca="1" t="shared" si="0"/>
        <v>113367.19599999998</v>
      </c>
      <c r="M32" s="56">
        <f ca="1" t="shared" si="1"/>
        <v>-0.0027611190157293963</v>
      </c>
    </row>
    <row r="33" spans="1:13" ht="15">
      <c r="A33" s="6" t="s">
        <v>2</v>
      </c>
      <c r="B33" s="6" t="s">
        <v>3</v>
      </c>
      <c r="C33" s="26">
        <v>62071.793</v>
      </c>
      <c r="D33" s="26">
        <v>62132.289</v>
      </c>
      <c r="E33" s="26">
        <v>62952.102</v>
      </c>
      <c r="F33" s="26">
        <v>63546.71</v>
      </c>
      <c r="G33" s="26">
        <v>62557.416</v>
      </c>
      <c r="H33" s="26">
        <v>63583.965</v>
      </c>
      <c r="I33" s="26">
        <v>64427.606</v>
      </c>
      <c r="J33" s="26">
        <v>65389.158</v>
      </c>
      <c r="K33" s="26">
        <v>65473.556</v>
      </c>
      <c r="L33" s="78">
        <f ca="1" t="shared" si="0"/>
        <v>65488.56447628537</v>
      </c>
      <c r="M33" s="56">
        <f ca="1" t="shared" si="1"/>
        <v>0.00022922958828397455</v>
      </c>
    </row>
    <row r="34" spans="1:13" ht="15">
      <c r="A34" s="6" t="s">
        <v>56</v>
      </c>
      <c r="B34" s="6" t="s">
        <v>57</v>
      </c>
      <c r="C34" s="26">
        <v>129424</v>
      </c>
      <c r="D34" s="26">
        <v>132388</v>
      </c>
      <c r="E34" s="26">
        <v>133278</v>
      </c>
      <c r="F34" s="26">
        <v>134481</v>
      </c>
      <c r="G34" s="26">
        <v>136307.473</v>
      </c>
      <c r="H34" s="26">
        <v>138926.62</v>
      </c>
      <c r="I34" s="26">
        <v>143762.5</v>
      </c>
      <c r="J34" s="26">
        <v>146424.864</v>
      </c>
      <c r="K34" s="26">
        <v>151398.376</v>
      </c>
      <c r="L34" s="78">
        <f ca="1" t="shared" si="0"/>
        <v>150109.00000000003</v>
      </c>
      <c r="M34" s="56">
        <f ca="1" t="shared" si="1"/>
        <v>-0.008516445381157589</v>
      </c>
    </row>
    <row r="35" spans="1:13" ht="15">
      <c r="A35" s="6" t="s">
        <v>58</v>
      </c>
      <c r="B35" s="6" t="s">
        <v>59</v>
      </c>
      <c r="C35" s="26">
        <v>50613.725</v>
      </c>
      <c r="D35" s="26">
        <v>49113.811</v>
      </c>
      <c r="E35" s="26">
        <v>47111.297</v>
      </c>
      <c r="F35" s="26">
        <v>46273.791</v>
      </c>
      <c r="G35" s="26">
        <v>46140.165</v>
      </c>
      <c r="H35" s="26">
        <v>46851.931</v>
      </c>
      <c r="I35" s="26">
        <v>47355.93</v>
      </c>
      <c r="J35" s="26">
        <v>47660.306</v>
      </c>
      <c r="K35" s="26">
        <v>48897.029</v>
      </c>
      <c r="L35" s="78">
        <f ca="1" t="shared" si="0"/>
        <v>48562.034</v>
      </c>
      <c r="M35" s="56">
        <f ca="1" t="shared" si="1"/>
        <v>-0.0068510297425228295</v>
      </c>
    </row>
    <row r="36" spans="1:13" ht="15">
      <c r="A36" s="6" t="s">
        <v>60</v>
      </c>
      <c r="B36" s="6" t="s">
        <v>61</v>
      </c>
      <c r="C36" s="26">
        <v>46123</v>
      </c>
      <c r="D36" s="26">
        <v>47160</v>
      </c>
      <c r="E36" s="26">
        <v>46533</v>
      </c>
      <c r="F36" s="26">
        <v>44641</v>
      </c>
      <c r="G36" s="26">
        <v>45860</v>
      </c>
      <c r="H36" s="26">
        <v>46902</v>
      </c>
      <c r="I36" s="26">
        <v>47454</v>
      </c>
      <c r="J36" s="26">
        <v>49001.451</v>
      </c>
      <c r="K36" s="26">
        <v>50011.558</v>
      </c>
      <c r="L36" s="78">
        <f ca="1" t="shared" si="0"/>
        <v>49223.1</v>
      </c>
      <c r="M36" s="56">
        <f ca="1" t="shared" si="1"/>
        <v>-0.015765515643403893</v>
      </c>
    </row>
    <row r="37" spans="1:13" ht="15">
      <c r="A37" s="6" t="s">
        <v>65</v>
      </c>
      <c r="B37" s="6" t="s">
        <v>66</v>
      </c>
      <c r="C37" s="26">
        <v>12063</v>
      </c>
      <c r="D37" s="26">
        <v>12612</v>
      </c>
      <c r="E37" s="26">
        <v>12540</v>
      </c>
      <c r="F37" s="26">
        <v>12587</v>
      </c>
      <c r="G37" s="26">
        <v>12559</v>
      </c>
      <c r="H37" s="26">
        <v>12895</v>
      </c>
      <c r="I37" s="26">
        <v>13121</v>
      </c>
      <c r="J37" s="26">
        <v>13622.626</v>
      </c>
      <c r="K37" s="26">
        <v>13812.887</v>
      </c>
      <c r="L37" s="78">
        <f ca="1" t="shared" si="0"/>
        <v>13771.832999999995</v>
      </c>
      <c r="M37" s="56">
        <f ca="1" t="shared" si="1"/>
        <v>-0.0029721520200668428</v>
      </c>
    </row>
    <row r="38" spans="1:13" ht="15">
      <c r="A38" s="6" t="s">
        <v>64</v>
      </c>
      <c r="B38" s="6" t="s">
        <v>78</v>
      </c>
      <c r="C38" s="26">
        <v>25077</v>
      </c>
      <c r="D38" s="26">
        <v>25793</v>
      </c>
      <c r="E38" s="26">
        <v>24880</v>
      </c>
      <c r="F38" s="26">
        <v>26039</v>
      </c>
      <c r="G38" s="26">
        <v>25083</v>
      </c>
      <c r="H38" s="26">
        <v>25359</v>
      </c>
      <c r="I38" s="26">
        <v>25966</v>
      </c>
      <c r="J38" s="26">
        <v>27016</v>
      </c>
      <c r="K38" s="26">
        <v>26872</v>
      </c>
      <c r="L38" s="78">
        <f ca="1" t="shared" si="0"/>
        <v>25920</v>
      </c>
      <c r="M38" s="56">
        <f ca="1" t="shared" si="1"/>
        <v>-0.0354272104793093</v>
      </c>
    </row>
    <row r="39" spans="1:13" ht="15">
      <c r="A39" s="7" t="s">
        <v>19</v>
      </c>
      <c r="B39" s="7" t="s">
        <v>20</v>
      </c>
      <c r="C39" s="79">
        <v>84791</v>
      </c>
      <c r="D39" s="79">
        <v>81408</v>
      </c>
      <c r="E39" s="79">
        <v>82036</v>
      </c>
      <c r="F39" s="79">
        <v>81283</v>
      </c>
      <c r="G39" s="79">
        <v>80433</v>
      </c>
      <c r="H39" s="79">
        <v>79664</v>
      </c>
      <c r="I39" s="79">
        <v>82179</v>
      </c>
      <c r="J39" s="79">
        <v>82276</v>
      </c>
      <c r="K39" s="79">
        <v>84023</v>
      </c>
      <c r="L39" s="80">
        <f ca="1" t="shared" si="0"/>
        <v>82705.4242765597</v>
      </c>
      <c r="M39" s="81">
        <f ca="1" t="shared" si="1"/>
        <v>-0.015681131635865153</v>
      </c>
    </row>
    <row r="40" spans="1:13" ht="15">
      <c r="A40" s="67" t="s">
        <v>69</v>
      </c>
      <c r="B40" s="67" t="s">
        <v>70</v>
      </c>
      <c r="C40" s="29">
        <v>135021</v>
      </c>
      <c r="D40" s="29">
        <v>127628</v>
      </c>
      <c r="E40" s="29">
        <v>130323</v>
      </c>
      <c r="F40" s="29">
        <v>127882</v>
      </c>
      <c r="G40" s="29">
        <v>125041</v>
      </c>
      <c r="H40" s="29">
        <v>127801</v>
      </c>
      <c r="I40" s="29">
        <v>130614</v>
      </c>
      <c r="J40" s="29">
        <v>130459</v>
      </c>
      <c r="K40" s="29">
        <v>130571</v>
      </c>
      <c r="L40" s="82">
        <f ca="1" t="shared" si="0"/>
        <v>126797</v>
      </c>
      <c r="M40" s="83">
        <f ca="1" t="shared" si="1"/>
        <v>-0.028903814782761827</v>
      </c>
    </row>
    <row r="41" spans="1:13" ht="15">
      <c r="A41" s="68" t="s">
        <v>74</v>
      </c>
      <c r="B41" s="68" t="s">
        <v>75</v>
      </c>
      <c r="C41" s="84">
        <v>337510.972</v>
      </c>
      <c r="D41" s="84">
        <v>325919.903</v>
      </c>
      <c r="E41" s="84">
        <v>325481.251</v>
      </c>
      <c r="F41" s="84">
        <v>324385.419</v>
      </c>
      <c r="G41" s="84">
        <v>310805.801</v>
      </c>
      <c r="H41" s="84">
        <v>316235.03</v>
      </c>
      <c r="I41" s="84">
        <v>311186.097</v>
      </c>
      <c r="J41" s="84">
        <v>306792.884</v>
      </c>
      <c r="K41" s="84">
        <v>306584.387</v>
      </c>
      <c r="L41" s="85">
        <f ca="1" t="shared" si="0"/>
        <v>300251.1815612608</v>
      </c>
      <c r="M41" s="86">
        <f ca="1" t="shared" si="1"/>
        <v>-0.020657299286213182</v>
      </c>
    </row>
    <row r="42" spans="1:13" ht="15">
      <c r="A42" s="5" t="s">
        <v>33</v>
      </c>
      <c r="B42" s="5" t="s">
        <v>34</v>
      </c>
      <c r="C42" s="32">
        <v>15861</v>
      </c>
      <c r="D42" s="32">
        <v>16152</v>
      </c>
      <c r="E42" s="32">
        <v>16616</v>
      </c>
      <c r="F42" s="32">
        <v>17432</v>
      </c>
      <c r="G42" s="32">
        <v>17107</v>
      </c>
      <c r="H42" s="32">
        <v>17772</v>
      </c>
      <c r="I42" s="32">
        <v>17479</v>
      </c>
      <c r="J42" s="32">
        <v>18061.163</v>
      </c>
      <c r="K42" s="32">
        <v>18664.185</v>
      </c>
      <c r="L42" s="77" t="s">
        <v>7</v>
      </c>
      <c r="M42" s="37" t="s">
        <v>7</v>
      </c>
    </row>
    <row r="43" spans="1:13" ht="15">
      <c r="A43" s="67" t="s">
        <v>54</v>
      </c>
      <c r="B43" s="67" t="s">
        <v>55</v>
      </c>
      <c r="C43" s="29">
        <v>119689</v>
      </c>
      <c r="D43" s="29">
        <v>114136</v>
      </c>
      <c r="E43" s="29">
        <v>117632</v>
      </c>
      <c r="F43" s="29">
        <v>118599</v>
      </c>
      <c r="G43" s="29">
        <v>116261</v>
      </c>
      <c r="H43" s="29">
        <v>119295</v>
      </c>
      <c r="I43" s="29">
        <v>121008</v>
      </c>
      <c r="J43" s="29">
        <v>122350</v>
      </c>
      <c r="K43" s="29">
        <v>125045.708</v>
      </c>
      <c r="L43" s="82">
        <f ca="1" t="shared" si="0"/>
        <v>123587.26400000005</v>
      </c>
      <c r="M43" s="83">
        <f ca="1" t="shared" si="1"/>
        <v>-0.011663287155765034</v>
      </c>
    </row>
    <row r="44" spans="1:13" ht="15">
      <c r="A44" s="5" t="s">
        <v>50</v>
      </c>
      <c r="B44" s="5" t="s">
        <v>51</v>
      </c>
      <c r="C44" s="32">
        <v>3211</v>
      </c>
      <c r="D44" s="32">
        <v>3414</v>
      </c>
      <c r="E44" s="32">
        <v>3220</v>
      </c>
      <c r="F44" s="32">
        <v>2706</v>
      </c>
      <c r="G44" s="32">
        <v>2610</v>
      </c>
      <c r="H44" s="32">
        <v>2809</v>
      </c>
      <c r="I44" s="32">
        <v>2786</v>
      </c>
      <c r="J44" s="32">
        <v>2971.8</v>
      </c>
      <c r="K44" s="32">
        <v>2978</v>
      </c>
      <c r="L44" s="77" t="s">
        <v>7</v>
      </c>
      <c r="M44" s="37" t="s">
        <v>7</v>
      </c>
    </row>
    <row r="45" spans="1:13" ht="15">
      <c r="A45" s="6" t="s">
        <v>23</v>
      </c>
      <c r="B45" s="6" t="s">
        <v>24</v>
      </c>
      <c r="C45" s="26">
        <v>6968</v>
      </c>
      <c r="D45" s="26">
        <v>7572</v>
      </c>
      <c r="E45" s="26">
        <v>7170</v>
      </c>
      <c r="F45" s="26">
        <v>6949</v>
      </c>
      <c r="G45" s="26">
        <v>6867</v>
      </c>
      <c r="H45" s="26">
        <v>6755</v>
      </c>
      <c r="I45" s="26">
        <v>6308.023</v>
      </c>
      <c r="J45" s="26">
        <v>6205.253</v>
      </c>
      <c r="K45" s="26">
        <v>6207.686</v>
      </c>
      <c r="L45" s="78">
        <f ca="1" t="shared" si="0"/>
        <v>6349.845</v>
      </c>
      <c r="M45" s="56">
        <f ca="1" t="shared" si="1"/>
        <v>0.022900481757614832</v>
      </c>
    </row>
    <row r="46" spans="1:13" ht="15">
      <c r="A46" s="6" t="s">
        <v>0</v>
      </c>
      <c r="B46" s="6" t="s">
        <v>1</v>
      </c>
      <c r="C46" s="26">
        <v>5656</v>
      </c>
      <c r="D46" s="26">
        <v>6407</v>
      </c>
      <c r="E46" s="26">
        <v>6137</v>
      </c>
      <c r="F46" s="26">
        <v>7325</v>
      </c>
      <c r="G46" s="26">
        <v>6656</v>
      </c>
      <c r="H46" s="26">
        <v>6015</v>
      </c>
      <c r="I46" s="26">
        <v>5674</v>
      </c>
      <c r="J46" s="26">
        <v>6136.388</v>
      </c>
      <c r="K46" s="26">
        <v>6480.824</v>
      </c>
      <c r="L46" s="78">
        <f ca="1" t="shared" si="0"/>
        <v>6530.275000000001</v>
      </c>
      <c r="M46" s="56">
        <f ca="1" t="shared" si="1"/>
        <v>0.0076303568805449196</v>
      </c>
    </row>
    <row r="47" spans="1:13" ht="15">
      <c r="A47" s="6" t="s">
        <v>62</v>
      </c>
      <c r="B47" s="6" t="s">
        <v>63</v>
      </c>
      <c r="C47" s="26">
        <v>28331</v>
      </c>
      <c r="D47" s="26">
        <v>28811</v>
      </c>
      <c r="E47" s="26">
        <v>28108</v>
      </c>
      <c r="F47" s="26">
        <v>28125</v>
      </c>
      <c r="G47" s="26">
        <v>27401</v>
      </c>
      <c r="H47" s="26">
        <v>28462</v>
      </c>
      <c r="I47" s="26">
        <v>28869</v>
      </c>
      <c r="J47" s="26">
        <v>29379.422</v>
      </c>
      <c r="K47" s="26">
        <v>29302.61</v>
      </c>
      <c r="L47" s="78">
        <f ca="1" t="shared" si="0"/>
        <v>28328.10965000001</v>
      </c>
      <c r="M47" s="56">
        <f ca="1" t="shared" si="1"/>
        <v>-0.033256435177617005</v>
      </c>
    </row>
    <row r="48" spans="1:13" ht="15">
      <c r="A48" s="67" t="s">
        <v>71</v>
      </c>
      <c r="B48" s="67" t="s">
        <v>72</v>
      </c>
      <c r="C48" s="29">
        <v>172050</v>
      </c>
      <c r="D48" s="29">
        <v>186100</v>
      </c>
      <c r="E48" s="29">
        <v>194923</v>
      </c>
      <c r="F48" s="29">
        <v>198045</v>
      </c>
      <c r="G48" s="29">
        <v>207375</v>
      </c>
      <c r="H48" s="29">
        <v>217313</v>
      </c>
      <c r="I48" s="29">
        <v>231204</v>
      </c>
      <c r="J48" s="29">
        <v>249022.646</v>
      </c>
      <c r="K48" s="29">
        <v>258232.177</v>
      </c>
      <c r="L48" s="82">
        <f ca="1" t="shared" si="0"/>
        <v>258665.12399999992</v>
      </c>
      <c r="M48" s="83">
        <f ca="1" t="shared" si="1"/>
        <v>0.0016765803744120955</v>
      </c>
    </row>
    <row r="49" spans="1:13" ht="15">
      <c r="A49" s="5" t="s">
        <v>6</v>
      </c>
      <c r="B49" s="5" t="s">
        <v>79</v>
      </c>
      <c r="C49" s="32" t="s">
        <v>7</v>
      </c>
      <c r="D49" s="32" t="s">
        <v>7</v>
      </c>
      <c r="E49" s="32" t="s">
        <v>7</v>
      </c>
      <c r="F49" s="32" t="s">
        <v>7</v>
      </c>
      <c r="G49" s="32">
        <v>11877</v>
      </c>
      <c r="H49" s="32">
        <v>11924</v>
      </c>
      <c r="I49" s="32">
        <v>11494</v>
      </c>
      <c r="J49" s="32">
        <v>11785</v>
      </c>
      <c r="K49" s="32">
        <v>11820</v>
      </c>
      <c r="L49" s="77">
        <f ca="1" t="shared" si="0"/>
        <v>10759</v>
      </c>
      <c r="M49" s="37">
        <f ca="1" t="shared" si="1"/>
        <v>-0.08976311336717424</v>
      </c>
    </row>
    <row r="50" spans="1:13" ht="15">
      <c r="A50" s="7" t="s">
        <v>39</v>
      </c>
      <c r="B50" s="7" t="s">
        <v>157</v>
      </c>
      <c r="C50" s="79">
        <v>4104</v>
      </c>
      <c r="D50" s="79">
        <v>4588</v>
      </c>
      <c r="E50" s="79">
        <v>4475</v>
      </c>
      <c r="F50" s="79">
        <v>4640</v>
      </c>
      <c r="G50" s="79">
        <v>4675</v>
      </c>
      <c r="H50" s="79">
        <v>4633</v>
      </c>
      <c r="I50" s="79">
        <v>3870</v>
      </c>
      <c r="J50" s="79">
        <v>4346.347</v>
      </c>
      <c r="K50" s="79">
        <v>4403.938</v>
      </c>
      <c r="L50" s="80">
        <f ca="1" t="shared" si="0"/>
        <v>4702.72436574293</v>
      </c>
      <c r="M50" s="81">
        <f ca="1" t="shared" si="1"/>
        <v>0.06784527069702828</v>
      </c>
    </row>
    <row r="51" spans="1:13" ht="15">
      <c r="A51" s="69" t="s">
        <v>48</v>
      </c>
      <c r="B51" s="69" t="s">
        <v>49</v>
      </c>
      <c r="C51" s="22">
        <v>3486</v>
      </c>
      <c r="D51" s="22">
        <v>3573</v>
      </c>
      <c r="E51" s="22">
        <v>3636</v>
      </c>
      <c r="F51" s="22">
        <v>3682</v>
      </c>
      <c r="G51" s="22">
        <v>3698</v>
      </c>
      <c r="H51" s="22">
        <v>3727</v>
      </c>
      <c r="I51" s="22">
        <v>3667</v>
      </c>
      <c r="J51" s="22">
        <v>3744</v>
      </c>
      <c r="K51" s="22">
        <v>3881</v>
      </c>
      <c r="L51" s="23">
        <f ca="1" t="shared" si="0"/>
        <v>3862</v>
      </c>
      <c r="M51" s="24">
        <f ca="1" t="shared" si="1"/>
        <v>-0.004895645452203001</v>
      </c>
    </row>
    <row r="52" spans="1:13" ht="15">
      <c r="A52" s="6" t="s">
        <v>181</v>
      </c>
      <c r="B52" s="6" t="s">
        <v>73</v>
      </c>
      <c r="C52" s="26">
        <v>148188</v>
      </c>
      <c r="D52" s="26">
        <v>152084</v>
      </c>
      <c r="E52" s="26">
        <v>149817</v>
      </c>
      <c r="F52" s="26">
        <v>147505</v>
      </c>
      <c r="G52" s="26">
        <v>139257</v>
      </c>
      <c r="H52" s="26">
        <v>130284</v>
      </c>
      <c r="I52" s="26">
        <v>129877</v>
      </c>
      <c r="J52" s="26">
        <v>121368.6</v>
      </c>
      <c r="K52" s="26">
        <v>122455</v>
      </c>
      <c r="L52" s="27">
        <f ca="1" t="shared" si="0"/>
        <v>116056.84329914479</v>
      </c>
      <c r="M52" s="28">
        <f ca="1" t="shared" si="1"/>
        <v>-0.05224904414564702</v>
      </c>
    </row>
    <row r="53" spans="1:13" ht="15">
      <c r="A53" s="67" t="s">
        <v>25</v>
      </c>
      <c r="B53" s="67" t="s">
        <v>26</v>
      </c>
      <c r="C53" s="34" t="s">
        <v>7</v>
      </c>
      <c r="D53" s="34" t="s">
        <v>7</v>
      </c>
      <c r="E53" s="34" t="s">
        <v>7</v>
      </c>
      <c r="F53" s="34">
        <v>9089</v>
      </c>
      <c r="G53" s="34">
        <v>9803</v>
      </c>
      <c r="H53" s="34">
        <v>9920</v>
      </c>
      <c r="I53" s="34">
        <v>10501</v>
      </c>
      <c r="J53" s="34">
        <v>11223.7</v>
      </c>
      <c r="K53" s="34">
        <v>11967.9</v>
      </c>
      <c r="L53" s="35">
        <f ca="1" t="shared" si="0"/>
        <v>13003.400000000001</v>
      </c>
      <c r="M53" s="30">
        <f ca="1" t="shared" si="1"/>
        <v>0.08652311600197216</v>
      </c>
    </row>
    <row r="54" spans="1:2" ht="15">
      <c r="A54" s="36" t="s">
        <v>158</v>
      </c>
      <c r="B54" s="18" t="s">
        <v>182</v>
      </c>
    </row>
    <row r="55" spans="1:2" ht="15">
      <c r="A55" s="36"/>
      <c r="B55" s="18" t="s">
        <v>167</v>
      </c>
    </row>
    <row r="56" ht="15">
      <c r="B56" s="18" t="s">
        <v>159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18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15</v>
      </c>
      <c r="E4" s="40">
        <v>19.076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15</v>
      </c>
      <c r="E5" s="40">
        <v>19.076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30.802</v>
      </c>
      <c r="E9" s="40">
        <v>54.097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30.802</v>
      </c>
      <c r="E10" s="40">
        <v>54.097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636</v>
      </c>
      <c r="E13" s="40">
        <v>686.551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636</v>
      </c>
      <c r="E14" s="40">
        <v>686.551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12</v>
      </c>
      <c r="E16" s="40">
        <v>10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46</v>
      </c>
      <c r="E17" s="40">
        <v>50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85</v>
      </c>
      <c r="E18" s="40">
        <v>78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1223</v>
      </c>
      <c r="E19" s="40">
        <v>1261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38</v>
      </c>
      <c r="E20" s="40">
        <v>39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160</v>
      </c>
      <c r="E34" s="40">
        <v>290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546</v>
      </c>
      <c r="E35" s="40">
        <v>744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47</v>
      </c>
      <c r="E38" s="40">
        <v>24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9380</v>
      </c>
      <c r="E40" s="40">
        <v>4295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83</v>
      </c>
      <c r="E49" s="40">
        <v>27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58</v>
      </c>
      <c r="E53" s="40">
        <v>38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12359.802</v>
      </c>
      <c r="E56" s="38">
        <v>7615.724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1426</v>
      </c>
      <c r="E57" s="42">
        <v>878.65666650647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10933.802</v>
      </c>
      <c r="E58" s="38">
        <v>6737.06733349353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3053</v>
      </c>
      <c r="E59" s="39">
        <v>4862.2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4950</v>
      </c>
      <c r="E60" s="40">
        <v>2702.8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9036.802</v>
      </c>
      <c r="E65" s="38">
        <v>8896.467333493529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744</v>
      </c>
      <c r="E66" s="42">
        <v>732.4462454880814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8292.802</v>
      </c>
      <c r="E67" s="38">
        <v>8164.021088005447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36</v>
      </c>
    </row>
    <row r="2" spans="1:6" ht="24">
      <c r="A2" s="12"/>
      <c r="B2" s="12"/>
      <c r="C2" s="12" t="s">
        <v>84</v>
      </c>
      <c r="D2" s="12">
        <v>2018</v>
      </c>
      <c r="E2" s="12">
        <v>2019</v>
      </c>
      <c r="F2" s="43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931.659</v>
      </c>
      <c r="E4" s="40">
        <v>1131.903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694.09</v>
      </c>
      <c r="E5" s="40">
        <v>886.5836826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237.569</v>
      </c>
      <c r="E7" s="40">
        <v>245.319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16.656</v>
      </c>
      <c r="E9" s="40">
        <v>21.349688919030154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16.656</v>
      </c>
      <c r="E10" s="40">
        <v>21.349688919030154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8639.767</v>
      </c>
      <c r="E13" s="40">
        <v>9406.298938364258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8639.767</v>
      </c>
      <c r="E14" s="40">
        <v>9406.298938364258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330.156</v>
      </c>
      <c r="E17" s="40">
        <v>294.947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301.588</v>
      </c>
      <c r="E18" s="40">
        <v>271.208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329.81</v>
      </c>
      <c r="E19" s="40">
        <v>346.092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184.092</v>
      </c>
      <c r="E20" s="40">
        <v>173.837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2151.674</v>
      </c>
      <c r="E26" s="40">
        <v>507.902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2094.992</v>
      </c>
      <c r="E38" s="40">
        <v>1927.106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3.526</v>
      </c>
      <c r="E44" s="40">
        <v>3.483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36.622</v>
      </c>
      <c r="E48" s="40">
        <v>57.905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99.28</v>
      </c>
      <c r="E49" s="40">
        <v>218.856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16013.964</v>
      </c>
      <c r="E53" s="40">
        <v>15947.909022229172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31133.786</v>
      </c>
      <c r="E56" s="38">
        <v>30308.796649512464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781.495</v>
      </c>
      <c r="E57" s="42">
        <v>681.1750000000029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30352.291</v>
      </c>
      <c r="E58" s="38">
        <v>29627.62164951246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1621.519</v>
      </c>
      <c r="E59" s="39">
        <v>2179.579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1649.249</v>
      </c>
      <c r="E60" s="40">
        <v>1535.039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499.326</v>
      </c>
      <c r="E63" s="41">
        <v>478.316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29825.235</v>
      </c>
      <c r="E65" s="38">
        <v>29793.845649512463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2235.563</v>
      </c>
      <c r="E66" s="42">
        <v>2223.4942294625757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27589.672</v>
      </c>
      <c r="E67" s="38">
        <v>27570.351420049887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30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5759.901</v>
      </c>
      <c r="E4" s="40">
        <v>4058.7953919999995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5107.773</v>
      </c>
      <c r="E5" s="40">
        <v>3622.8896889999996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652.128</v>
      </c>
      <c r="E6" s="40">
        <v>435.90570299999996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3790.652</v>
      </c>
      <c r="E9" s="40">
        <v>3961.1785911400007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3790.652</v>
      </c>
      <c r="E10" s="40">
        <v>3961.1785911400007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6300.259</v>
      </c>
      <c r="E13" s="40">
        <v>7278.32976381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6300.259</v>
      </c>
      <c r="E14" s="40">
        <v>7278.32976381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286.14</v>
      </c>
      <c r="E16" s="40">
        <v>286.1</v>
      </c>
      <c r="F16" s="49" t="s">
        <v>146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11.939</v>
      </c>
      <c r="E19" s="40">
        <v>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302.131</v>
      </c>
      <c r="E20" s="40">
        <v>1567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17185.155</v>
      </c>
      <c r="E28" s="40">
        <v>10805.422658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633.796</v>
      </c>
      <c r="E43" s="40">
        <v>633.796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5.365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1114.53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3792.815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3837.585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14080.102</v>
      </c>
      <c r="E53" s="40">
        <v>16302.574525206059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17.994441000000002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53262.784999999996</v>
      </c>
      <c r="E56" s="38">
        <v>48748.77637115606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3179.131</v>
      </c>
      <c r="E57" s="42">
        <v>2909.7003878713767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50083.653999999995</v>
      </c>
      <c r="E58" s="38">
        <v>45839.07598328468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8550</v>
      </c>
      <c r="E59" s="39">
        <v>11066.639900999999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2272</v>
      </c>
      <c r="E60" s="40">
        <v>1123.028557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23.504</v>
      </c>
      <c r="E64" s="41">
        <v>56.4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56338.149999999994</v>
      </c>
      <c r="E65" s="38">
        <v>55726.287327284685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5242</v>
      </c>
      <c r="E66" s="42">
        <v>5185.069054799036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51096.149999999994</v>
      </c>
      <c r="E67" s="38">
        <v>50541.21827248565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68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55766</v>
      </c>
      <c r="E3" s="39">
        <v>58448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36803</v>
      </c>
      <c r="E4" s="40">
        <v>26810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31954</v>
      </c>
      <c r="E5" s="40">
        <v>22923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3221</v>
      </c>
      <c r="E6" s="40">
        <v>2347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1628</v>
      </c>
      <c r="E7" s="40">
        <v>1540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12744</v>
      </c>
      <c r="E9" s="40">
        <v>15037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7877</v>
      </c>
      <c r="E10" s="40">
        <v>9354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4867</v>
      </c>
      <c r="E11" s="40">
        <v>5683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50896</v>
      </c>
      <c r="E13" s="40">
        <v>55591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50896</v>
      </c>
      <c r="E14" s="40">
        <v>55591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265</v>
      </c>
      <c r="E16" s="40">
        <v>269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755</v>
      </c>
      <c r="E17" s="40">
        <v>765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755</v>
      </c>
      <c r="E18" s="40">
        <v>765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4221</v>
      </c>
      <c r="E19" s="40">
        <v>4099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923</v>
      </c>
      <c r="E20" s="40">
        <v>921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12</v>
      </c>
      <c r="E23" s="40">
        <v>12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884</v>
      </c>
      <c r="E24" s="40">
        <v>92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34719</v>
      </c>
      <c r="E26" s="40">
        <v>12048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1738</v>
      </c>
      <c r="E27" s="40">
        <v>944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114</v>
      </c>
      <c r="E35" s="40">
        <v>113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1261</v>
      </c>
      <c r="E36" s="40">
        <v>1037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568</v>
      </c>
      <c r="E43" s="40">
        <v>480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10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4120</v>
      </c>
      <c r="E48" s="40">
        <v>4106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8818</v>
      </c>
      <c r="E49" s="40">
        <v>7972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992</v>
      </c>
      <c r="E51" s="40">
        <v>86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58004</v>
      </c>
      <c r="E53" s="40">
        <v>84455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94</v>
      </c>
      <c r="E55" s="41">
        <v>132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274452</v>
      </c>
      <c r="E56" s="38">
        <v>274192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10625</v>
      </c>
      <c r="E57" s="42">
        <v>10562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263827</v>
      </c>
      <c r="E58" s="38">
        <v>263630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24018</v>
      </c>
      <c r="E59" s="39">
        <v>18720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12916</v>
      </c>
      <c r="E60" s="40">
        <v>11858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2051</v>
      </c>
      <c r="E63" s="41">
        <v>1940.1351351351352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1148</v>
      </c>
      <c r="E64" s="41">
        <v>1086.5731272294886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271730</v>
      </c>
      <c r="E65" s="38">
        <v>267465.2917376354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25417</v>
      </c>
      <c r="E66" s="42">
        <v>25191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246313</v>
      </c>
      <c r="E67" s="38">
        <v>242274.2917376354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22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412941.812</v>
      </c>
      <c r="E3" s="39">
        <v>399011.587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70590.17400000001</v>
      </c>
      <c r="E4" s="40">
        <v>62136.58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61710.431000000004</v>
      </c>
      <c r="E5" s="40">
        <v>54406.607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6716.075</v>
      </c>
      <c r="E6" s="40">
        <v>5862.699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2163.668</v>
      </c>
      <c r="E7" s="40">
        <v>1867.274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129.731</v>
      </c>
      <c r="E8" s="40">
        <v>129.731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10568.737</v>
      </c>
      <c r="E9" s="40">
        <v>11356.888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10568.737</v>
      </c>
      <c r="E10" s="40">
        <v>11356.888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479.93</v>
      </c>
      <c r="E12" s="40">
        <v>479.93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28599.040999999997</v>
      </c>
      <c r="E13" s="40">
        <v>34647.68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28599.040999999997</v>
      </c>
      <c r="E14" s="40">
        <v>34647.68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192.998</v>
      </c>
      <c r="E16" s="40">
        <v>203.708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2203.711</v>
      </c>
      <c r="E17" s="40">
        <v>2325.323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2203.711</v>
      </c>
      <c r="E18" s="40">
        <v>2325.323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3766.781</v>
      </c>
      <c r="E19" s="40">
        <v>3764.204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2364.766</v>
      </c>
      <c r="E20" s="40">
        <v>2581.857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0.163</v>
      </c>
      <c r="E23" s="40">
        <v>0.164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8412.694</v>
      </c>
      <c r="E26" s="40">
        <v>4352.069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275.735</v>
      </c>
      <c r="E35" s="40">
        <v>260.391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1661.442</v>
      </c>
      <c r="E36" s="40">
        <v>1568.986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295.833</v>
      </c>
      <c r="E37" s="40">
        <v>279.37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400.288</v>
      </c>
      <c r="E43" s="40">
        <v>472.34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1777.6</v>
      </c>
      <c r="E48" s="40">
        <v>1866.48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3621.317</v>
      </c>
      <c r="E49" s="40">
        <v>3802.383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201.678</v>
      </c>
      <c r="E52" s="40">
        <v>354.298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30587.768</v>
      </c>
      <c r="E53" s="40">
        <v>38208.195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666.8900000000001</v>
      </c>
      <c r="E55" s="41">
        <v>666.89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581942.7999999999</v>
      </c>
      <c r="E56" s="38">
        <v>570794.3769999999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23855.523</v>
      </c>
      <c r="E57" s="42">
        <v>23855.919999999925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558087.2769999999</v>
      </c>
      <c r="E58" s="38">
        <v>546938.4569999999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13561.825</v>
      </c>
      <c r="E59" s="39">
        <v>15592.587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76534.281</v>
      </c>
      <c r="E60" s="40">
        <v>73351.72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64.126</v>
      </c>
      <c r="E61" s="40">
        <v>64.126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3.611</v>
      </c>
      <c r="E62" s="40">
        <v>3.611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2848.863</v>
      </c>
      <c r="E63" s="41">
        <v>2458.6063155077395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4482.449</v>
      </c>
      <c r="E64" s="41">
        <v>3868.4119589055053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487715.7719999998</v>
      </c>
      <c r="E65" s="38">
        <v>482784.5687255868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38603.88</v>
      </c>
      <c r="E66" s="42">
        <v>37047.934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449111.8919999998</v>
      </c>
      <c r="E67" s="38">
        <v>445736.6347255868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11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7784.9</v>
      </c>
      <c r="E4" s="40">
        <v>5931.8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7326.599999999999</v>
      </c>
      <c r="E5" s="40">
        <v>5429.8</v>
      </c>
      <c r="F5" s="49" t="s">
        <v>146</v>
      </c>
    </row>
    <row r="6" spans="1:6" ht="15">
      <c r="A6" s="6" t="s">
        <v>85</v>
      </c>
      <c r="B6" s="6" t="s">
        <v>86</v>
      </c>
      <c r="C6" s="6" t="s">
        <v>90</v>
      </c>
      <c r="D6" s="40">
        <v>458.3</v>
      </c>
      <c r="E6" s="40">
        <v>502</v>
      </c>
      <c r="F6" s="49" t="s">
        <v>146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2</v>
      </c>
      <c r="E8" s="40">
        <v>91.9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74.9</v>
      </c>
      <c r="E9" s="40">
        <v>83.1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74.9</v>
      </c>
      <c r="E10" s="40">
        <v>83.1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1335.4</v>
      </c>
      <c r="E13" s="40">
        <v>1437.6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1335.4</v>
      </c>
      <c r="E14" s="40">
        <v>1437.6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313.2</v>
      </c>
      <c r="E19" s="40">
        <v>486.7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354.9</v>
      </c>
      <c r="E20" s="40">
        <v>390.3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1438.9</v>
      </c>
      <c r="E26" s="40">
        <v>1630.8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13.7</v>
      </c>
      <c r="E28" s="40">
        <v>12.7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24.4</v>
      </c>
      <c r="E43" s="40">
        <v>6.2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4.6</v>
      </c>
      <c r="E48" s="40">
        <v>0.3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39.5</v>
      </c>
      <c r="E49" s="40">
        <v>28.1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2245.3</v>
      </c>
      <c r="E53" s="40">
        <v>2622.6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13631.7</v>
      </c>
      <c r="E56" s="38">
        <v>12722.1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450.1</v>
      </c>
      <c r="E57" s="42">
        <v>506.8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13181.6</v>
      </c>
      <c r="E58" s="38">
        <v>12215.300000000001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12693.4</v>
      </c>
      <c r="E59" s="39">
        <v>11400.8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7305.8</v>
      </c>
      <c r="E60" s="40">
        <v>5267.8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120</v>
      </c>
      <c r="E64" s="41">
        <v>152.1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18449.2</v>
      </c>
      <c r="E65" s="38">
        <v>18196.2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1824</v>
      </c>
      <c r="E66" s="42">
        <v>1658.962415590595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16625.2</v>
      </c>
      <c r="E67" s="38">
        <v>16537.237584409406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38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50126.034999999996</v>
      </c>
      <c r="E4" s="40">
        <v>47499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46265.967</v>
      </c>
      <c r="E5" s="40">
        <v>43749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2520.4</v>
      </c>
      <c r="E6" s="40">
        <v>2405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1339.668</v>
      </c>
      <c r="E7" s="40">
        <v>1345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6105.39</v>
      </c>
      <c r="E8" s="40">
        <v>6031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22653.838</v>
      </c>
      <c r="E9" s="40">
        <v>23689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22653.838</v>
      </c>
      <c r="E10" s="40">
        <v>23689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17716.434</v>
      </c>
      <c r="E13" s="40">
        <v>20245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17716.434</v>
      </c>
      <c r="E14" s="40">
        <v>20245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82.964</v>
      </c>
      <c r="E16" s="40">
        <v>77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2370.926</v>
      </c>
      <c r="E17" s="40">
        <v>2403.5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2370.926</v>
      </c>
      <c r="E18" s="40">
        <v>2403.5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4191.39</v>
      </c>
      <c r="E19" s="40">
        <v>4129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8299.564</v>
      </c>
      <c r="E20" s="40">
        <v>8119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12.21</v>
      </c>
      <c r="E21" s="40">
        <v>11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4278.498</v>
      </c>
      <c r="E23" s="40">
        <v>4434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28469.868</v>
      </c>
      <c r="E26" s="40">
        <v>15111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890.113</v>
      </c>
      <c r="E35" s="40">
        <v>986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1585.726</v>
      </c>
      <c r="E36" s="40">
        <v>1802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9.956</v>
      </c>
      <c r="E37" s="40">
        <v>11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1929.244</v>
      </c>
      <c r="E43" s="40">
        <v>2193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18.074</v>
      </c>
      <c r="E44" s="40">
        <v>21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0.206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381.065</v>
      </c>
      <c r="E48" s="40">
        <v>163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960.203</v>
      </c>
      <c r="E49" s="40">
        <v>992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7740.338</v>
      </c>
      <c r="E52" s="40">
        <v>7482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128537.553</v>
      </c>
      <c r="E53" s="40">
        <v>143198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601.196</v>
      </c>
      <c r="E55" s="41">
        <v>693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289331.717</v>
      </c>
      <c r="E56" s="38">
        <v>291693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9863.814</v>
      </c>
      <c r="E57" s="42">
        <v>8853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279467.903</v>
      </c>
      <c r="E58" s="38">
        <v>282840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47170.204</v>
      </c>
      <c r="E59" s="39">
        <v>43980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3271.415</v>
      </c>
      <c r="E60" s="40">
        <v>5817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1778.6</v>
      </c>
      <c r="E63" s="41">
        <v>1855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533.7</v>
      </c>
      <c r="E64" s="41">
        <v>557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321054.392</v>
      </c>
      <c r="E65" s="38">
        <v>318591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17988.159</v>
      </c>
      <c r="E66" s="42">
        <v>17178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303066.233</v>
      </c>
      <c r="E67" s="38">
        <v>301413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13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0</v>
      </c>
      <c r="E4" s="40">
        <v>0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0</v>
      </c>
      <c r="E5" s="40">
        <v>0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199.493</v>
      </c>
      <c r="E9" s="40">
        <v>217.041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199.493</v>
      </c>
      <c r="E10" s="40">
        <v>217.041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221.04</v>
      </c>
      <c r="E13" s="40">
        <v>238.135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221.04</v>
      </c>
      <c r="E14" s="40">
        <v>238.135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0</v>
      </c>
      <c r="E19" s="40">
        <v>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56.896</v>
      </c>
      <c r="E20" s="40">
        <v>60.183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1336.232</v>
      </c>
      <c r="E48" s="40">
        <v>1440.193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3246.906</v>
      </c>
      <c r="E49" s="40">
        <v>3186.545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0</v>
      </c>
      <c r="E53" s="40">
        <v>0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5060.567</v>
      </c>
      <c r="E56" s="38">
        <v>5142.097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233.286</v>
      </c>
      <c r="E57" s="42">
        <v>227.673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4827.281</v>
      </c>
      <c r="E58" s="38">
        <v>4914.424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0</v>
      </c>
      <c r="E59" s="39">
        <v>0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0</v>
      </c>
      <c r="E60" s="40">
        <v>0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4827.281</v>
      </c>
      <c r="E65" s="38">
        <v>4914.424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158.187</v>
      </c>
      <c r="E66" s="42">
        <v>147.433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4669.094</v>
      </c>
      <c r="E67" s="38">
        <v>4766.991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41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2431.569</v>
      </c>
      <c r="E4" s="40">
        <v>2107.554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2431.569</v>
      </c>
      <c r="E5" s="40">
        <v>2107.554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1.273</v>
      </c>
      <c r="E9" s="40">
        <v>3.137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1.273</v>
      </c>
      <c r="E10" s="40">
        <v>3.137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122.038</v>
      </c>
      <c r="E13" s="40">
        <v>153.999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122.038</v>
      </c>
      <c r="E14" s="40">
        <v>153.999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569.565</v>
      </c>
      <c r="E19" s="40">
        <v>575.022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374.06</v>
      </c>
      <c r="E20" s="40">
        <v>352.398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0.09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0.343</v>
      </c>
      <c r="E26" s="40">
        <v>0.071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6.924</v>
      </c>
      <c r="E38" s="40">
        <v>0.01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0.316</v>
      </c>
      <c r="E48" s="40">
        <v>0.304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3218.697</v>
      </c>
      <c r="E53" s="40">
        <v>3245.89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6724.875</v>
      </c>
      <c r="E56" s="38">
        <v>6438.385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521.644</v>
      </c>
      <c r="E57" s="42">
        <v>432.952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6203.231</v>
      </c>
      <c r="E58" s="38">
        <v>6005.433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5173.682</v>
      </c>
      <c r="E59" s="39">
        <v>4610.761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4264.801</v>
      </c>
      <c r="E60" s="40">
        <v>3492.683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1.727</v>
      </c>
      <c r="E62" s="40">
        <v>1.465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7110.385</v>
      </c>
      <c r="E65" s="38">
        <v>7122.045999999999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448.244</v>
      </c>
      <c r="E66" s="42">
        <v>427.405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6662.1410000000005</v>
      </c>
      <c r="E67" s="38">
        <v>6694.641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43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959.6</v>
      </c>
      <c r="E4" s="40">
        <v>947.694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431</v>
      </c>
      <c r="E5" s="40">
        <v>345.4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528.6</v>
      </c>
      <c r="E7" s="40">
        <v>602.3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86.6</v>
      </c>
      <c r="E9" s="40">
        <v>91.051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86.6</v>
      </c>
      <c r="E10" s="40">
        <v>91.1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1144</v>
      </c>
      <c r="E13" s="40">
        <v>1499.38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1144</v>
      </c>
      <c r="E14" s="40">
        <v>1499.4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34</v>
      </c>
      <c r="E16" s="40">
        <v>38.778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48</v>
      </c>
      <c r="E17" s="40">
        <v>48.155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50.5</v>
      </c>
      <c r="E18" s="40">
        <v>46.969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355.1</v>
      </c>
      <c r="E19" s="40">
        <v>330.682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139.9</v>
      </c>
      <c r="E20" s="40">
        <v>154.389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56.6</v>
      </c>
      <c r="E43" s="40">
        <v>30.673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74.8</v>
      </c>
      <c r="E49" s="40">
        <v>36.942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330.3</v>
      </c>
      <c r="E53" s="40">
        <v>523.9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231.7</v>
      </c>
      <c r="E54" s="40">
        <v>223.009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3511.1</v>
      </c>
      <c r="E56" s="38">
        <v>3971.622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196.8</v>
      </c>
      <c r="E57" s="42">
        <v>207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3314.2999999999997</v>
      </c>
      <c r="E58" s="38">
        <v>3764.622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12847.5</v>
      </c>
      <c r="E59" s="39">
        <v>13267.899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3215</v>
      </c>
      <c r="E60" s="40">
        <v>3924.229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2.7</v>
      </c>
      <c r="E62" s="40">
        <v>2.666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726.3</v>
      </c>
      <c r="E63" s="41">
        <v>810.146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12217.8</v>
      </c>
      <c r="E65" s="38">
        <v>12295.480000000001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934.5</v>
      </c>
      <c r="E66" s="42">
        <v>886.1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11283.3</v>
      </c>
      <c r="E67" s="38">
        <v>11409.380000000001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 topLeftCell="A1"/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8" bestFit="1" customWidth="1"/>
    <col min="7" max="7" width="11.7109375" style="2" customWidth="1"/>
    <col min="8" max="16384" width="9.140625" style="2" customWidth="1"/>
  </cols>
  <sheetData>
    <row r="1" ht="15.75">
      <c r="A1" s="62" t="s">
        <v>175</v>
      </c>
    </row>
    <row r="2" spans="1:6" ht="24" customHeight="1">
      <c r="A2" s="12"/>
      <c r="B2" s="13"/>
      <c r="C2" s="13" t="s">
        <v>84</v>
      </c>
      <c r="D2" s="13">
        <v>2018</v>
      </c>
      <c r="E2" s="13" t="s">
        <v>169</v>
      </c>
      <c r="F2" s="12" t="s">
        <v>170</v>
      </c>
    </row>
    <row r="3" spans="1:6" ht="15">
      <c r="A3" s="5" t="s">
        <v>85</v>
      </c>
      <c r="B3" s="5" t="s">
        <v>86</v>
      </c>
      <c r="C3" s="5" t="s">
        <v>87</v>
      </c>
      <c r="D3" s="87">
        <v>761943.0480000001</v>
      </c>
      <c r="E3" s="87">
        <v>766127.089</v>
      </c>
      <c r="F3" s="56">
        <v>0.005491277873041156</v>
      </c>
    </row>
    <row r="4" spans="1:6" ht="15">
      <c r="A4" s="6" t="s">
        <v>85</v>
      </c>
      <c r="B4" s="6" t="s">
        <v>86</v>
      </c>
      <c r="C4" s="6" t="s">
        <v>88</v>
      </c>
      <c r="D4" s="88">
        <v>370274.734</v>
      </c>
      <c r="E4" s="88">
        <v>345502.37512237637</v>
      </c>
      <c r="F4" s="57">
        <v>-0.06690264445000893</v>
      </c>
    </row>
    <row r="5" spans="1:6" ht="15">
      <c r="A5" s="6" t="s">
        <v>85</v>
      </c>
      <c r="B5" s="6" t="s">
        <v>86</v>
      </c>
      <c r="C5" s="6" t="s">
        <v>92</v>
      </c>
      <c r="D5" s="88">
        <v>6657.746999999999</v>
      </c>
      <c r="E5" s="88">
        <v>6682.830774</v>
      </c>
      <c r="F5" s="57">
        <v>0.0037676069697452075</v>
      </c>
    </row>
    <row r="6" spans="1:6" ht="15">
      <c r="A6" s="6" t="s">
        <v>85</v>
      </c>
      <c r="B6" s="6" t="s">
        <v>86</v>
      </c>
      <c r="C6" s="6" t="s">
        <v>93</v>
      </c>
      <c r="D6" s="88">
        <v>114982.01300000002</v>
      </c>
      <c r="E6" s="88">
        <v>124697.57228005903</v>
      </c>
      <c r="F6" s="57">
        <v>0.08449634013677443</v>
      </c>
    </row>
    <row r="7" spans="1:6" ht="15">
      <c r="A7" s="6" t="s">
        <v>85</v>
      </c>
      <c r="B7" s="6" t="s">
        <v>86</v>
      </c>
      <c r="C7" s="6" t="s">
        <v>96</v>
      </c>
      <c r="D7" s="88">
        <v>479.93</v>
      </c>
      <c r="E7" s="88">
        <v>479.93</v>
      </c>
      <c r="F7" s="57">
        <v>0</v>
      </c>
    </row>
    <row r="8" spans="1:6" ht="15">
      <c r="A8" s="6" t="s">
        <v>85</v>
      </c>
      <c r="B8" s="6" t="s">
        <v>86</v>
      </c>
      <c r="C8" s="6" t="s">
        <v>97</v>
      </c>
      <c r="D8" s="88">
        <v>320518.92799999996</v>
      </c>
      <c r="E8" s="88">
        <v>366268.4606969634</v>
      </c>
      <c r="F8" s="57">
        <v>0.1427358221320505</v>
      </c>
    </row>
    <row r="9" spans="1:6" ht="15">
      <c r="A9" s="6" t="s">
        <v>85</v>
      </c>
      <c r="B9" s="6" t="s">
        <v>86</v>
      </c>
      <c r="C9" s="6" t="s">
        <v>171</v>
      </c>
      <c r="D9" s="88">
        <v>2851.0519999999997</v>
      </c>
      <c r="E9" s="88">
        <v>3114.547220625409</v>
      </c>
      <c r="F9" s="57">
        <v>0.09242034891871809</v>
      </c>
    </row>
    <row r="10" spans="1:6" ht="15">
      <c r="A10" s="6" t="s">
        <v>85</v>
      </c>
      <c r="B10" s="6" t="s">
        <v>86</v>
      </c>
      <c r="C10" s="6" t="s">
        <v>173</v>
      </c>
      <c r="D10" s="88">
        <v>19307.599</v>
      </c>
      <c r="E10" s="88">
        <v>19942.124553222493</v>
      </c>
      <c r="F10" s="57">
        <v>0.03286403209547162</v>
      </c>
    </row>
    <row r="11" spans="1:6" ht="15">
      <c r="A11" s="6" t="s">
        <v>85</v>
      </c>
      <c r="B11" s="6" t="s">
        <v>86</v>
      </c>
      <c r="C11" s="6" t="s">
        <v>172</v>
      </c>
      <c r="D11" s="88">
        <v>18929.707</v>
      </c>
      <c r="E11" s="88">
        <v>19535.250396663756</v>
      </c>
      <c r="F11" s="57">
        <v>0.031989052797476436</v>
      </c>
    </row>
    <row r="12" spans="1:6" ht="15">
      <c r="A12" s="6" t="s">
        <v>85</v>
      </c>
      <c r="B12" s="6" t="s">
        <v>86</v>
      </c>
      <c r="C12" s="6" t="s">
        <v>100</v>
      </c>
      <c r="D12" s="88">
        <v>75957.90400000001</v>
      </c>
      <c r="E12" s="88">
        <v>75970.08010892826</v>
      </c>
      <c r="F12" s="57">
        <v>0.00016030074932360527</v>
      </c>
    </row>
    <row r="13" spans="1:6" ht="15">
      <c r="A13" s="6" t="s">
        <v>85</v>
      </c>
      <c r="B13" s="6" t="s">
        <v>86</v>
      </c>
      <c r="C13" s="6" t="s">
        <v>101</v>
      </c>
      <c r="D13" s="88">
        <v>55324.66000000001</v>
      </c>
      <c r="E13" s="88">
        <v>56462.363176990184</v>
      </c>
      <c r="F13" s="57">
        <v>0.020564124153499952</v>
      </c>
    </row>
    <row r="14" spans="1:6" ht="15">
      <c r="A14" s="6" t="s">
        <v>85</v>
      </c>
      <c r="B14" s="6" t="s">
        <v>86</v>
      </c>
      <c r="C14" s="6" t="s">
        <v>104</v>
      </c>
      <c r="D14" s="88">
        <v>4889.825</v>
      </c>
      <c r="E14" s="88">
        <v>4948.164</v>
      </c>
      <c r="F14" s="57">
        <v>0.011930692816205068</v>
      </c>
    </row>
    <row r="15" spans="1:6" ht="15">
      <c r="A15" s="6" t="s">
        <v>85</v>
      </c>
      <c r="B15" s="6" t="s">
        <v>86</v>
      </c>
      <c r="C15" s="6" t="s">
        <v>105</v>
      </c>
      <c r="D15" s="88">
        <v>4013</v>
      </c>
      <c r="E15" s="88">
        <v>2333</v>
      </c>
      <c r="F15" s="57">
        <v>-0.4186394218788936</v>
      </c>
    </row>
    <row r="16" spans="1:6" ht="15">
      <c r="A16" s="6" t="s">
        <v>85</v>
      </c>
      <c r="B16" s="6" t="s">
        <v>86</v>
      </c>
      <c r="C16" s="6" t="s">
        <v>106</v>
      </c>
      <c r="D16" s="88">
        <v>8804.897</v>
      </c>
      <c r="E16" s="88">
        <v>6517.4</v>
      </c>
      <c r="F16" s="57">
        <v>-0.2597982690768559</v>
      </c>
    </row>
    <row r="17" spans="1:6" ht="15">
      <c r="A17" s="6" t="s">
        <v>85</v>
      </c>
      <c r="B17" s="6" t="s">
        <v>86</v>
      </c>
      <c r="C17" s="6" t="s">
        <v>107</v>
      </c>
      <c r="D17" s="88">
        <v>286638.236</v>
      </c>
      <c r="E17" s="88">
        <v>197340.6206173105</v>
      </c>
      <c r="F17" s="57">
        <v>-0.31153420642279384</v>
      </c>
    </row>
    <row r="18" spans="1:6" ht="15">
      <c r="A18" s="6" t="s">
        <v>85</v>
      </c>
      <c r="B18" s="6" t="s">
        <v>86</v>
      </c>
      <c r="C18" s="6" t="s">
        <v>108</v>
      </c>
      <c r="D18" s="88">
        <v>2393.87</v>
      </c>
      <c r="E18" s="88">
        <v>1253.304</v>
      </c>
      <c r="F18" s="57">
        <v>-0.47645277312468926</v>
      </c>
    </row>
    <row r="19" spans="1:6" ht="15">
      <c r="A19" s="6" t="s">
        <v>85</v>
      </c>
      <c r="B19" s="6" t="s">
        <v>86</v>
      </c>
      <c r="C19" s="6" t="s">
        <v>109</v>
      </c>
      <c r="D19" s="88">
        <v>291617.66199999995</v>
      </c>
      <c r="E19" s="88">
        <v>239469.40165800002</v>
      </c>
      <c r="F19" s="57">
        <v>-0.1788240807650393</v>
      </c>
    </row>
    <row r="20" spans="1:6" ht="15">
      <c r="A20" s="6" t="s">
        <v>85</v>
      </c>
      <c r="B20" s="6" t="s">
        <v>86</v>
      </c>
      <c r="C20" s="6" t="s">
        <v>114</v>
      </c>
      <c r="D20" s="88">
        <v>2131.95</v>
      </c>
      <c r="E20" s="88">
        <v>1802.37</v>
      </c>
      <c r="F20" s="57">
        <v>-0.15459086751565465</v>
      </c>
    </row>
    <row r="21" spans="1:6" ht="15">
      <c r="A21" s="6" t="s">
        <v>85</v>
      </c>
      <c r="B21" s="6" t="s">
        <v>86</v>
      </c>
      <c r="C21" s="6" t="s">
        <v>115</v>
      </c>
      <c r="D21" s="88">
        <v>1792.79</v>
      </c>
      <c r="E21" s="88">
        <v>1778.888</v>
      </c>
      <c r="F21" s="57">
        <v>-0.007754393989257036</v>
      </c>
    </row>
    <row r="22" spans="1:6" ht="15">
      <c r="A22" s="6" t="s">
        <v>85</v>
      </c>
      <c r="B22" s="6" t="s">
        <v>86</v>
      </c>
      <c r="C22" s="6" t="s">
        <v>116</v>
      </c>
      <c r="D22" s="88">
        <v>7487.642</v>
      </c>
      <c r="E22" s="88">
        <v>8108.975655218007</v>
      </c>
      <c r="F22" s="57">
        <v>0.0829812182818046</v>
      </c>
    </row>
    <row r="23" spans="1:6" ht="15">
      <c r="A23" s="6" t="s">
        <v>85</v>
      </c>
      <c r="B23" s="6" t="s">
        <v>86</v>
      </c>
      <c r="C23" s="6" t="s">
        <v>117</v>
      </c>
      <c r="D23" s="88">
        <v>20300.667000000005</v>
      </c>
      <c r="E23" s="88">
        <v>20871.575325371934</v>
      </c>
      <c r="F23" s="57">
        <v>0.028122638796642896</v>
      </c>
    </row>
    <row r="24" spans="1:6" ht="15">
      <c r="A24" s="6" t="s">
        <v>85</v>
      </c>
      <c r="B24" s="6" t="s">
        <v>86</v>
      </c>
      <c r="C24" s="6" t="s">
        <v>118</v>
      </c>
      <c r="D24" s="88">
        <v>2162.728</v>
      </c>
      <c r="E24" s="88">
        <v>2042.2683758310898</v>
      </c>
      <c r="F24" s="57">
        <v>-0.055698000011518034</v>
      </c>
    </row>
    <row r="25" spans="1:6" ht="15">
      <c r="A25" s="6" t="s">
        <v>85</v>
      </c>
      <c r="B25" s="6" t="s">
        <v>86</v>
      </c>
      <c r="C25" s="6" t="s">
        <v>119</v>
      </c>
      <c r="D25" s="88">
        <v>5925.916</v>
      </c>
      <c r="E25" s="88">
        <v>5128.116</v>
      </c>
      <c r="F25" s="57">
        <v>-0.13462897550353403</v>
      </c>
    </row>
    <row r="26" spans="1:6" ht="15">
      <c r="A26" s="6" t="s">
        <v>85</v>
      </c>
      <c r="B26" s="6" t="s">
        <v>86</v>
      </c>
      <c r="C26" s="6" t="s">
        <v>121</v>
      </c>
      <c r="D26" s="88">
        <v>9380</v>
      </c>
      <c r="E26" s="88">
        <v>4295</v>
      </c>
      <c r="F26" s="57">
        <v>-0.5421108742004264</v>
      </c>
    </row>
    <row r="27" spans="1:6" ht="15">
      <c r="A27" s="6" t="s">
        <v>85</v>
      </c>
      <c r="B27" s="6" t="s">
        <v>86</v>
      </c>
      <c r="C27" s="6" t="s">
        <v>124</v>
      </c>
      <c r="D27" s="88">
        <v>7175.939</v>
      </c>
      <c r="E27" s="88">
        <v>6714.804733362048</v>
      </c>
      <c r="F27" s="57">
        <v>-0.06426117427112354</v>
      </c>
    </row>
    <row r="28" spans="1:6" ht="15">
      <c r="A28" s="6" t="s">
        <v>85</v>
      </c>
      <c r="B28" s="6" t="s">
        <v>86</v>
      </c>
      <c r="C28" s="6" t="s">
        <v>125</v>
      </c>
      <c r="D28" s="88">
        <v>236.79400000000004</v>
      </c>
      <c r="E28" s="88">
        <v>282.128</v>
      </c>
      <c r="F28" s="57">
        <v>0.19144910766320056</v>
      </c>
    </row>
    <row r="29" spans="1:6" ht="15">
      <c r="A29" s="6" t="s">
        <v>85</v>
      </c>
      <c r="B29" s="6" t="s">
        <v>86</v>
      </c>
      <c r="C29" s="6" t="s">
        <v>129</v>
      </c>
      <c r="D29" s="88">
        <v>9998.81</v>
      </c>
      <c r="E29" s="88">
        <v>8919.793193132746</v>
      </c>
      <c r="F29" s="57">
        <v>-0.10791452251490463</v>
      </c>
    </row>
    <row r="30" spans="1:6" ht="15">
      <c r="A30" s="6" t="s">
        <v>85</v>
      </c>
      <c r="B30" s="6" t="s">
        <v>86</v>
      </c>
      <c r="C30" s="6" t="s">
        <v>130</v>
      </c>
      <c r="D30" s="88">
        <v>25614.450999999997</v>
      </c>
      <c r="E30" s="88">
        <v>21038.430256144155</v>
      </c>
      <c r="F30" s="57">
        <v>-0.1786499637980078</v>
      </c>
    </row>
    <row r="31" spans="1:6" ht="15">
      <c r="A31" s="6" t="s">
        <v>85</v>
      </c>
      <c r="B31" s="6" t="s">
        <v>86</v>
      </c>
      <c r="C31" s="6" t="s">
        <v>132</v>
      </c>
      <c r="D31" s="88">
        <v>1577.379</v>
      </c>
      <c r="E31" s="88">
        <v>644.802</v>
      </c>
      <c r="F31" s="57">
        <v>-0.5912193581884886</v>
      </c>
    </row>
    <row r="32" spans="1:6" ht="15">
      <c r="A32" s="6" t="s">
        <v>85</v>
      </c>
      <c r="B32" s="6" t="s">
        <v>86</v>
      </c>
      <c r="C32" s="6" t="s">
        <v>133</v>
      </c>
      <c r="D32" s="88">
        <v>10219.016</v>
      </c>
      <c r="E32" s="88">
        <v>14167.883</v>
      </c>
      <c r="F32" s="57">
        <v>0.38642340906404304</v>
      </c>
    </row>
    <row r="33" spans="1:6" ht="15">
      <c r="A33" s="6" t="s">
        <v>85</v>
      </c>
      <c r="B33" s="6" t="s">
        <v>86</v>
      </c>
      <c r="C33" s="6" t="s">
        <v>134</v>
      </c>
      <c r="D33" s="88">
        <v>491445.13300000003</v>
      </c>
      <c r="E33" s="88">
        <v>577245.0114274451</v>
      </c>
      <c r="F33" s="57">
        <v>0.17458689213927991</v>
      </c>
    </row>
    <row r="34" spans="1:6" ht="15">
      <c r="A34" s="6" t="s">
        <v>85</v>
      </c>
      <c r="B34" s="6" t="s">
        <v>86</v>
      </c>
      <c r="C34" s="6" t="s">
        <v>135</v>
      </c>
      <c r="D34" s="88">
        <v>1099.2799999999997</v>
      </c>
      <c r="E34" s="88">
        <v>1054.509559</v>
      </c>
      <c r="F34" s="57">
        <v>-0.04072705862018744</v>
      </c>
    </row>
    <row r="35" spans="1:6" ht="15">
      <c r="A35" s="7" t="s">
        <v>85</v>
      </c>
      <c r="B35" s="7" t="s">
        <v>86</v>
      </c>
      <c r="C35" s="7" t="s">
        <v>183</v>
      </c>
      <c r="D35" s="89">
        <f>D36-SUM(D3:D34)</f>
        <v>3527.9920000000857</v>
      </c>
      <c r="E35" s="89">
        <f>E36-SUM(E3:E34)</f>
        <v>3564.4059969992377</v>
      </c>
      <c r="F35" s="58">
        <f aca="true" t="shared" si="0" ref="F35">IF(ISERROR(E35/D35-1),"",(E35/D35-1))</f>
        <v>0.010321451125498982</v>
      </c>
    </row>
    <row r="36" spans="1:6" s="10" customFormat="1" ht="15">
      <c r="A36" s="14" t="s">
        <v>85</v>
      </c>
      <c r="B36" s="14" t="s">
        <v>86</v>
      </c>
      <c r="C36" s="14" t="s">
        <v>137</v>
      </c>
      <c r="D36" s="90">
        <v>2945661.299</v>
      </c>
      <c r="E36" s="90">
        <v>2914303.4751276444</v>
      </c>
      <c r="F36" s="59">
        <v>-0.010645427525222018</v>
      </c>
    </row>
    <row r="37" spans="1:6" ht="15">
      <c r="A37" s="16" t="s">
        <v>85</v>
      </c>
      <c r="B37" s="16" t="s">
        <v>86</v>
      </c>
      <c r="C37" s="16" t="s">
        <v>138</v>
      </c>
      <c r="D37" s="91">
        <v>140080.37900000002</v>
      </c>
      <c r="E37" s="91">
        <v>137031.2181175878</v>
      </c>
      <c r="F37" s="60">
        <v>-0.021767223248390977</v>
      </c>
    </row>
    <row r="38" spans="1:6" s="10" customFormat="1" ht="15">
      <c r="A38" s="14" t="s">
        <v>85</v>
      </c>
      <c r="B38" s="14" t="s">
        <v>86</v>
      </c>
      <c r="C38" s="14" t="s">
        <v>139</v>
      </c>
      <c r="D38" s="90">
        <v>2805580.9199999995</v>
      </c>
      <c r="E38" s="90">
        <v>2777272.2570100566</v>
      </c>
      <c r="F38" s="59">
        <v>-0.010090125288541918</v>
      </c>
    </row>
    <row r="39" spans="1:6" ht="15">
      <c r="A39" s="5" t="s">
        <v>85</v>
      </c>
      <c r="B39" s="5" t="s">
        <v>86</v>
      </c>
      <c r="C39" s="5" t="s">
        <v>140</v>
      </c>
      <c r="D39" s="87">
        <v>372398.01</v>
      </c>
      <c r="E39" s="87">
        <v>369396.7827439999</v>
      </c>
      <c r="F39" s="61">
        <v>-0.00805919251824172</v>
      </c>
    </row>
    <row r="40" spans="1:6" ht="15">
      <c r="A40" s="6" t="s">
        <v>85</v>
      </c>
      <c r="B40" s="6" t="s">
        <v>86</v>
      </c>
      <c r="C40" s="6" t="s">
        <v>141</v>
      </c>
      <c r="D40" s="88">
        <v>363553.25000000006</v>
      </c>
      <c r="E40" s="88">
        <v>366521.315356</v>
      </c>
      <c r="F40" s="57">
        <v>0.008164045723700442</v>
      </c>
    </row>
    <row r="41" spans="1:6" ht="15">
      <c r="A41" s="6" t="s">
        <v>85</v>
      </c>
      <c r="B41" s="6" t="s">
        <v>86</v>
      </c>
      <c r="C41" s="6" t="s">
        <v>142</v>
      </c>
      <c r="D41" s="88">
        <v>1609.596</v>
      </c>
      <c r="E41" s="88">
        <v>1055.8833806146572</v>
      </c>
      <c r="F41" s="57">
        <v>-0.34400720391038675</v>
      </c>
    </row>
    <row r="42" spans="1:6" ht="15">
      <c r="A42" s="6" t="s">
        <v>85</v>
      </c>
      <c r="B42" s="6" t="s">
        <v>86</v>
      </c>
      <c r="C42" s="6" t="s">
        <v>143</v>
      </c>
      <c r="D42" s="88">
        <v>521.387</v>
      </c>
      <c r="E42" s="88">
        <v>636.8879999999999</v>
      </c>
      <c r="F42" s="57">
        <v>0.22152642854539906</v>
      </c>
    </row>
    <row r="43" spans="1:6" ht="15">
      <c r="A43" s="7" t="s">
        <v>85</v>
      </c>
      <c r="B43" s="7" t="s">
        <v>86</v>
      </c>
      <c r="C43" s="7" t="s">
        <v>164</v>
      </c>
      <c r="D43" s="89">
        <v>19780.909</v>
      </c>
      <c r="E43" s="89">
        <v>14161.347450642874</v>
      </c>
      <c r="F43" s="58">
        <v>-0.2840901573005127</v>
      </c>
    </row>
    <row r="44" spans="1:6" s="10" customFormat="1" ht="15">
      <c r="A44" s="7" t="s">
        <v>85</v>
      </c>
      <c r="B44" s="7" t="s">
        <v>86</v>
      </c>
      <c r="C44" s="7" t="s">
        <v>165</v>
      </c>
      <c r="D44" s="89">
        <v>21566.822000000004</v>
      </c>
      <c r="E44" s="89">
        <v>20649.639472134993</v>
      </c>
      <c r="F44" s="58">
        <v>-0.04252747706013482</v>
      </c>
    </row>
    <row r="45" spans="1:6" ht="15">
      <c r="A45" s="14" t="s">
        <v>85</v>
      </c>
      <c r="B45" s="14" t="s">
        <v>86</v>
      </c>
      <c r="C45" s="14" t="s">
        <v>144</v>
      </c>
      <c r="D45" s="90">
        <v>2776139.2399999998</v>
      </c>
      <c r="E45" s="90">
        <v>2743643.9660946643</v>
      </c>
      <c r="F45" s="59">
        <v>-0.011705203196268887</v>
      </c>
    </row>
    <row r="46" spans="1:6" s="10" customFormat="1" ht="15">
      <c r="A46" s="16" t="s">
        <v>85</v>
      </c>
      <c r="B46" s="16" t="s">
        <v>86</v>
      </c>
      <c r="C46" s="16" t="s">
        <v>83</v>
      </c>
      <c r="D46" s="91">
        <v>182763.05</v>
      </c>
      <c r="E46" s="91">
        <v>177303.87459440617</v>
      </c>
      <c r="F46" s="60">
        <v>-0.029870235835929737</v>
      </c>
    </row>
    <row r="47" spans="1:6" ht="15">
      <c r="A47" s="14" t="s">
        <v>85</v>
      </c>
      <c r="B47" s="14" t="s">
        <v>86</v>
      </c>
      <c r="C47" s="14" t="s">
        <v>145</v>
      </c>
      <c r="D47" s="90">
        <v>2593376.19</v>
      </c>
      <c r="E47" s="90">
        <v>2566340.091500258</v>
      </c>
      <c r="F47" s="59">
        <v>-0.010425058502500528</v>
      </c>
    </row>
    <row r="48" ht="15">
      <c r="A48" s="18" t="s">
        <v>160</v>
      </c>
    </row>
    <row r="49" ht="15">
      <c r="A49" s="18" t="s">
        <v>166</v>
      </c>
    </row>
    <row r="50" ht="15">
      <c r="A50" s="18" t="s">
        <v>167</v>
      </c>
    </row>
    <row r="51" ht="15">
      <c r="A51" s="2" t="s">
        <v>184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45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1336.763</v>
      </c>
      <c r="E4" s="40">
        <v>949.29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92.77799999999999</v>
      </c>
      <c r="E5" s="40">
        <v>106.914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1243.985</v>
      </c>
      <c r="E7" s="40">
        <v>842.376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119.725</v>
      </c>
      <c r="E9" s="40">
        <v>112.427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119.725</v>
      </c>
      <c r="E10" s="40">
        <v>112.427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254.575</v>
      </c>
      <c r="E13" s="40">
        <v>276.35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254.575</v>
      </c>
      <c r="E14" s="40">
        <v>276.35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46.769</v>
      </c>
      <c r="E17" s="40">
        <v>47.229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76.958</v>
      </c>
      <c r="E18" s="40">
        <v>77.714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95.17</v>
      </c>
      <c r="E19" s="40">
        <v>158.984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75.463</v>
      </c>
      <c r="E20" s="40">
        <v>70.87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0.224</v>
      </c>
      <c r="E48" s="40">
        <v>0.382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195.271</v>
      </c>
      <c r="E53" s="40">
        <v>176.901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2200.918</v>
      </c>
      <c r="E56" s="38">
        <v>1870.1470000000002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29.516</v>
      </c>
      <c r="E57" s="42">
        <v>25.08010696082271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2171.402</v>
      </c>
      <c r="E58" s="38">
        <v>1845.0668930391776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7553.012</v>
      </c>
      <c r="E59" s="39">
        <v>6817.52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1391.676</v>
      </c>
      <c r="E60" s="40">
        <v>938.722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1717.499</v>
      </c>
      <c r="E63" s="41">
        <v>1203.329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6615.239000000001</v>
      </c>
      <c r="E65" s="38">
        <v>6520.535893039178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155.3</v>
      </c>
      <c r="E66" s="42">
        <v>155.3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6459.939000000001</v>
      </c>
      <c r="E67" s="38">
        <v>6365.235893039177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32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15733</v>
      </c>
      <c r="E3" s="39">
        <v>16288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222</v>
      </c>
      <c r="E4" s="40">
        <v>219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222</v>
      </c>
      <c r="E5" s="40">
        <v>219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12</v>
      </c>
      <c r="E8" s="40">
        <v>18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620</v>
      </c>
      <c r="E9" s="40">
        <v>1386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620</v>
      </c>
      <c r="E10" s="40">
        <v>1386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607</v>
      </c>
      <c r="E13" s="40">
        <v>729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607</v>
      </c>
      <c r="E14" s="40">
        <v>729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114</v>
      </c>
      <c r="E16" s="40">
        <v>145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162</v>
      </c>
      <c r="E17" s="40">
        <v>137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107</v>
      </c>
      <c r="E18" s="40">
        <v>105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1799</v>
      </c>
      <c r="E19" s="40">
        <v>1784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331</v>
      </c>
      <c r="E20" s="40">
        <v>305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157</v>
      </c>
      <c r="E26" s="40">
        <v>173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4512</v>
      </c>
      <c r="E28" s="40">
        <v>3863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69</v>
      </c>
      <c r="E35" s="40">
        <v>64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96</v>
      </c>
      <c r="E36" s="40">
        <v>83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17</v>
      </c>
      <c r="E43" s="40">
        <v>19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12</v>
      </c>
      <c r="E48" s="40">
        <v>12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58</v>
      </c>
      <c r="E49" s="40">
        <v>35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3</v>
      </c>
      <c r="E52" s="40">
        <v>2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7234</v>
      </c>
      <c r="E53" s="40">
        <v>8573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139</v>
      </c>
      <c r="E55" s="41">
        <v>142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32004</v>
      </c>
      <c r="E56" s="38">
        <v>34082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2172</v>
      </c>
      <c r="E57" s="42">
        <v>2024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29832</v>
      </c>
      <c r="E58" s="38">
        <v>32058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18613</v>
      </c>
      <c r="E59" s="39">
        <v>19854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4265</v>
      </c>
      <c r="E60" s="40">
        <v>7269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44180</v>
      </c>
      <c r="E65" s="38">
        <v>44643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3357</v>
      </c>
      <c r="E66" s="42">
        <v>3291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40823</v>
      </c>
      <c r="E67" s="38">
        <v>41352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47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0</v>
      </c>
      <c r="E4" s="40">
        <v>0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0</v>
      </c>
      <c r="E5" s="40">
        <v>0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189.576</v>
      </c>
      <c r="E9" s="40">
        <v>203.218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189.576</v>
      </c>
      <c r="E10" s="40">
        <v>203.218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0.058</v>
      </c>
      <c r="E13" s="40">
        <v>0.058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0.058</v>
      </c>
      <c r="E14" s="40">
        <v>0.058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0</v>
      </c>
      <c r="E19" s="40">
        <v>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8.952</v>
      </c>
      <c r="E20" s="40">
        <v>9.432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18.104</v>
      </c>
      <c r="E48" s="40">
        <v>30.15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1745.381</v>
      </c>
      <c r="E53" s="40">
        <v>1827.836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1962.0710000000001</v>
      </c>
      <c r="E56" s="38">
        <v>2070.694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50.21</v>
      </c>
      <c r="E57" s="42">
        <v>58.623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1911.861</v>
      </c>
      <c r="E58" s="38">
        <v>2012.071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631.293</v>
      </c>
      <c r="E59" s="39">
        <v>656.756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10.549</v>
      </c>
      <c r="E60" s="40">
        <v>20.451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2532.605</v>
      </c>
      <c r="E65" s="38">
        <v>2648.3759999999997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142.797</v>
      </c>
      <c r="E66" s="42">
        <v>183.02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2389.808</v>
      </c>
      <c r="E67" s="38">
        <v>2465.3559999999998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53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3514.77</v>
      </c>
      <c r="E3" s="39">
        <v>3909.748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72.348</v>
      </c>
      <c r="E4" s="40">
        <v>74.182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72.348</v>
      </c>
      <c r="E5" s="40">
        <v>74.182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3693.094</v>
      </c>
      <c r="E9" s="40">
        <v>5159.237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3693.094</v>
      </c>
      <c r="E10" s="40">
        <v>5159.237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10563.647</v>
      </c>
      <c r="E13" s="40">
        <v>11507.927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6933.457</v>
      </c>
      <c r="E14" s="40">
        <v>7935.069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3630.19</v>
      </c>
      <c r="E15" s="40">
        <v>3572.858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111.879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2172.21</v>
      </c>
      <c r="E17" s="40">
        <v>1919.488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2005.12</v>
      </c>
      <c r="E18" s="40">
        <v>1771.835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1496.091</v>
      </c>
      <c r="E19" s="40">
        <v>2823.387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886.927</v>
      </c>
      <c r="E20" s="40">
        <v>876.006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27470.253</v>
      </c>
      <c r="E26" s="40">
        <v>17454.767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193.602</v>
      </c>
      <c r="E35" s="40">
        <v>192.014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2634.373</v>
      </c>
      <c r="E36" s="40">
        <v>2359.464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1249.776</v>
      </c>
      <c r="E43" s="40">
        <v>1336.971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53.687</v>
      </c>
      <c r="E48" s="40">
        <v>67.028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0.003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58358.937</v>
      </c>
      <c r="E53" s="40">
        <v>71240.711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103.439</v>
      </c>
      <c r="E55" s="41">
        <v>547.421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114468.27699999999</v>
      </c>
      <c r="E56" s="38">
        <v>121352.065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3423.297</v>
      </c>
      <c r="E57" s="42">
        <v>3506.282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111044.97999999998</v>
      </c>
      <c r="E58" s="38">
        <v>117845.783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26754.589</v>
      </c>
      <c r="E59" s="39">
        <v>20402.854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18784.664</v>
      </c>
      <c r="E60" s="40">
        <v>19547.619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119014.90499999998</v>
      </c>
      <c r="E65" s="38">
        <v>118701.01799999998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5333.822</v>
      </c>
      <c r="E66" s="42">
        <v>5333.822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113681.08299999998</v>
      </c>
      <c r="E67" s="38">
        <v>113367.19599999998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3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41215.903</v>
      </c>
      <c r="E4" s="40">
        <v>44223.331491810386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34063.371</v>
      </c>
      <c r="E5" s="40">
        <v>37739.762561810385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7152.532</v>
      </c>
      <c r="E6" s="40">
        <v>6483.568929999999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0.239</v>
      </c>
      <c r="E8" s="40">
        <v>0.19977400000000003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1437.641</v>
      </c>
      <c r="E9" s="40">
        <v>1702.0999999999997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1437.641</v>
      </c>
      <c r="E10" s="40">
        <v>1702.0999999999997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6030.429</v>
      </c>
      <c r="E13" s="40">
        <v>7421.275308379123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6030.429</v>
      </c>
      <c r="E14" s="40">
        <v>7421.275308379123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203.067</v>
      </c>
      <c r="E16" s="40">
        <v>268.18022062540905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335.804</v>
      </c>
      <c r="E17" s="40">
        <v>357.55055322249547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513.377</v>
      </c>
      <c r="E18" s="40">
        <v>519.9343966637587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3965.583</v>
      </c>
      <c r="E19" s="40">
        <v>3688.16110892827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628.313</v>
      </c>
      <c r="E20" s="40">
        <v>611.8641769901784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0.20355600000000001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0.096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1805.283</v>
      </c>
      <c r="E26" s="40">
        <v>1499.4736173104775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319.509</v>
      </c>
      <c r="E35" s="40">
        <v>305.69965521800674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1250.792</v>
      </c>
      <c r="E36" s="40">
        <v>1417.5473253719322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244.164</v>
      </c>
      <c r="E37" s="40">
        <v>191.1993758310899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375.158</v>
      </c>
      <c r="E43" s="40">
        <v>174.61873336204727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2.935</v>
      </c>
      <c r="E48" s="40">
        <v>3.2471931327452555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337.978</v>
      </c>
      <c r="E49" s="40">
        <v>515.9152561441557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9917.735</v>
      </c>
      <c r="E53" s="40">
        <v>11321.03788000996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13.147</v>
      </c>
      <c r="E54" s="40">
        <v>12.769559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68597.15299999999</v>
      </c>
      <c r="E56" s="38">
        <v>74234.30918200003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3477.094</v>
      </c>
      <c r="E57" s="42">
        <v>3711.7154591000017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65120.058999999994</v>
      </c>
      <c r="E58" s="38">
        <v>70522.59372290003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28076.136</v>
      </c>
      <c r="E59" s="39">
        <v>26046.8471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19129.331</v>
      </c>
      <c r="E60" s="40">
        <v>22918.264193000003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22.99338061465721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9.295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5134.274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5134.274</v>
      </c>
      <c r="E64" s="41">
        <v>4825.7853860000005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68932.59</v>
      </c>
      <c r="E65" s="38">
        <v>68793.10286328537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3459.034</v>
      </c>
      <c r="E66" s="42">
        <v>3304.5383870000005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65473.556</v>
      </c>
      <c r="E67" s="38">
        <v>65488.56447628537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57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2387.408</v>
      </c>
      <c r="E4" s="40">
        <v>2664.1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1769.276</v>
      </c>
      <c r="E5" s="40">
        <v>1813.5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205.784</v>
      </c>
      <c r="E6" s="40">
        <v>204.7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412.348</v>
      </c>
      <c r="E7" s="40">
        <v>645.9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300.488</v>
      </c>
      <c r="E9" s="40">
        <v>717.8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300.488</v>
      </c>
      <c r="E10" s="40">
        <v>717.8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12798.792</v>
      </c>
      <c r="E13" s="40">
        <v>15103.5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12798.792</v>
      </c>
      <c r="E14" s="40">
        <v>15103.5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64.712</v>
      </c>
      <c r="E16" s="40">
        <v>142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85.023</v>
      </c>
      <c r="E17" s="40">
        <v>106.1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373.199</v>
      </c>
      <c r="E18" s="40">
        <v>367.9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5333.221</v>
      </c>
      <c r="E19" s="40">
        <v>6246.9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1127.623</v>
      </c>
      <c r="E20" s="40">
        <v>795.2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2.041</v>
      </c>
      <c r="E23" s="40">
        <v>2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22.897</v>
      </c>
      <c r="E25" s="40">
        <v>234.4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81210.592</v>
      </c>
      <c r="E26" s="40">
        <v>76392.4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49329.445</v>
      </c>
      <c r="E28" s="40">
        <v>41638.8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0.016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1656.848</v>
      </c>
      <c r="E35" s="40">
        <v>1668.3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724.218</v>
      </c>
      <c r="E36" s="40">
        <v>480.9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63.563</v>
      </c>
      <c r="E37" s="40">
        <v>59.6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192.106</v>
      </c>
      <c r="E43" s="40">
        <v>64.8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126.079</v>
      </c>
      <c r="E48" s="40">
        <v>162.5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1481.987</v>
      </c>
      <c r="E49" s="40">
        <v>1561.5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12634.331</v>
      </c>
      <c r="E53" s="40">
        <v>15005.7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65.329</v>
      </c>
      <c r="E54" s="40">
        <v>66.5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59.543</v>
      </c>
      <c r="E55" s="41">
        <v>20.1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170039.46099999998</v>
      </c>
      <c r="E56" s="38">
        <v>163501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14779.79</v>
      </c>
      <c r="E57" s="42">
        <v>14223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155259.67099999997</v>
      </c>
      <c r="E58" s="38">
        <v>149278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13815.804</v>
      </c>
      <c r="E59" s="39">
        <v>17868.3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8121.301</v>
      </c>
      <c r="E60" s="40">
        <v>7245.4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0.54</v>
      </c>
      <c r="E61" s="40">
        <v>0.3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653.858</v>
      </c>
      <c r="E63" s="41">
        <v>1022.3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7.4</v>
      </c>
      <c r="E64" s="41">
        <v>10.3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160292.37599999996</v>
      </c>
      <c r="E65" s="38">
        <v>158868.00000000003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8894</v>
      </c>
      <c r="E66" s="42">
        <v>8759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151398.37599999996</v>
      </c>
      <c r="E67" s="38">
        <v>150109.00000000003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59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13628.259</v>
      </c>
      <c r="E4" s="40">
        <v>10165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10458.18</v>
      </c>
      <c r="E5" s="40">
        <v>7187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3170.079</v>
      </c>
      <c r="E6" s="40">
        <v>2978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230.387</v>
      </c>
      <c r="E8" s="40">
        <v>216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1005.896</v>
      </c>
      <c r="E9" s="40">
        <v>1275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1005.896</v>
      </c>
      <c r="E10" s="40">
        <v>1275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12616.584</v>
      </c>
      <c r="E13" s="40">
        <v>13738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12616.584</v>
      </c>
      <c r="E14" s="40">
        <v>13738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12.676</v>
      </c>
      <c r="E16" s="40">
        <v>11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326.868</v>
      </c>
      <c r="E17" s="40">
        <v>337.745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246.585</v>
      </c>
      <c r="E18" s="40">
        <v>276.337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2557.605</v>
      </c>
      <c r="E19" s="40">
        <v>2754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271.373</v>
      </c>
      <c r="E20" s="40">
        <v>259.816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12006.364</v>
      </c>
      <c r="E26" s="40">
        <v>5594.176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58.224</v>
      </c>
      <c r="E43" s="40">
        <v>128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71.47</v>
      </c>
      <c r="E48" s="40">
        <v>67.71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992.172</v>
      </c>
      <c r="E49" s="40">
        <v>1014.079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15611.618</v>
      </c>
      <c r="E53" s="40">
        <v>17249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59636.081000000006</v>
      </c>
      <c r="E56" s="38">
        <v>53085.863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1438.866</v>
      </c>
      <c r="E57" s="42">
        <v>1071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58197.215000000004</v>
      </c>
      <c r="E58" s="38">
        <v>52014.863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5667.568</v>
      </c>
      <c r="E59" s="39">
        <v>8099.208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8324.536</v>
      </c>
      <c r="E60" s="40">
        <v>4700.037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1583.218</v>
      </c>
      <c r="E64" s="41">
        <v>1827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53957.029</v>
      </c>
      <c r="E65" s="38">
        <v>53587.034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5060</v>
      </c>
      <c r="E66" s="42">
        <v>5025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48897.029</v>
      </c>
      <c r="E67" s="38">
        <v>48562.034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61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11377.435</v>
      </c>
      <c r="E3" s="39">
        <v>11280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18097.306</v>
      </c>
      <c r="E4" s="40">
        <v>15811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16805.035</v>
      </c>
      <c r="E5" s="40">
        <v>15377.9</v>
      </c>
      <c r="F5" s="49" t="s">
        <v>146</v>
      </c>
    </row>
    <row r="6" spans="1:6" ht="15">
      <c r="A6" s="6" t="s">
        <v>85</v>
      </c>
      <c r="B6" s="6" t="s">
        <v>86</v>
      </c>
      <c r="C6" s="6" t="s">
        <v>90</v>
      </c>
      <c r="D6" s="40">
        <v>859.192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433.079</v>
      </c>
      <c r="E7" s="40">
        <v>433.1</v>
      </c>
      <c r="F7" s="49" t="s">
        <v>146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1771.027</v>
      </c>
      <c r="E9" s="40">
        <v>1777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1771.027</v>
      </c>
      <c r="E10" s="40">
        <v>1777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6322.219</v>
      </c>
      <c r="E13" s="40">
        <v>6773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6322.219</v>
      </c>
      <c r="E14" s="40">
        <v>6773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0.004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366.961</v>
      </c>
      <c r="E19" s="40">
        <v>398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70.169</v>
      </c>
      <c r="E20" s="40">
        <v>0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247.357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15398.143</v>
      </c>
      <c r="E28" s="40">
        <v>13804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106.097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373.279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5.913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21.589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198</v>
      </c>
      <c r="E51" s="40">
        <v>184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10520.965</v>
      </c>
      <c r="E53" s="40">
        <v>9308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51.7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64876.46400000002</v>
      </c>
      <c r="E56" s="38">
        <v>59386.7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4700.944</v>
      </c>
      <c r="E57" s="42">
        <v>5512.7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60175.52000000002</v>
      </c>
      <c r="E58" s="38">
        <v>53874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3696.594</v>
      </c>
      <c r="E59" s="39">
        <v>5492.6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6241.025</v>
      </c>
      <c r="E60" s="40">
        <v>3974.6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563.057</v>
      </c>
      <c r="E63" s="41">
        <v>563</v>
      </c>
      <c r="F63" s="51" t="s">
        <v>146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0.027</v>
      </c>
      <c r="E64" s="41">
        <v>0.1</v>
      </c>
      <c r="F64" s="51" t="s">
        <v>146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57068.00500000001</v>
      </c>
      <c r="E65" s="38">
        <v>54828.9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7056.474</v>
      </c>
      <c r="E66" s="42">
        <v>5605.8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50011.53100000001</v>
      </c>
      <c r="E67" s="38">
        <v>49223.1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66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5776.439</v>
      </c>
      <c r="E3" s="39">
        <v>5821.257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4892.993</v>
      </c>
      <c r="E4" s="40">
        <v>4682.368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4704.320000000001</v>
      </c>
      <c r="E5" s="40">
        <v>4479.226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188.673</v>
      </c>
      <c r="E7" s="40">
        <v>203.143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254.961</v>
      </c>
      <c r="E9" s="40">
        <v>303.037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254.961</v>
      </c>
      <c r="E10" s="40">
        <v>303.037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6.021</v>
      </c>
      <c r="E13" s="40">
        <v>6.143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6.021</v>
      </c>
      <c r="E14" s="40">
        <v>6.143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10.3</v>
      </c>
      <c r="E16" s="40">
        <v>9.543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146.129</v>
      </c>
      <c r="E19" s="40">
        <v>146.676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118.847</v>
      </c>
      <c r="E20" s="40">
        <v>94.359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6.29</v>
      </c>
      <c r="E21" s="40">
        <v>5.219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0.125</v>
      </c>
      <c r="E26" s="40">
        <v>0.974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408.513</v>
      </c>
      <c r="E27" s="40">
        <v>309.304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4213.632</v>
      </c>
      <c r="E28" s="40">
        <v>4172.7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5.253</v>
      </c>
      <c r="E44" s="40">
        <v>5.589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13.22</v>
      </c>
      <c r="E48" s="40">
        <v>2.127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478.014</v>
      </c>
      <c r="E53" s="40">
        <v>536.019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16330.737000000001</v>
      </c>
      <c r="E56" s="38">
        <v>16095.314999999999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883.555</v>
      </c>
      <c r="E57" s="42">
        <v>874.911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15447.182</v>
      </c>
      <c r="E58" s="38">
        <v>15220.403999999999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8930.239</v>
      </c>
      <c r="E59" s="39">
        <v>9021.273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9432.402</v>
      </c>
      <c r="E60" s="40">
        <v>9339.829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252.438</v>
      </c>
      <c r="E63" s="41">
        <v>271.77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14692.581000000002</v>
      </c>
      <c r="E65" s="38">
        <v>14630.077999999996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879.694</v>
      </c>
      <c r="E66" s="42">
        <v>858.245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13812.887000000002</v>
      </c>
      <c r="E67" s="38">
        <v>13771.832999999995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78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14843</v>
      </c>
      <c r="E3" s="39">
        <v>15505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3879</v>
      </c>
      <c r="E4" s="40">
        <v>4542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3590</v>
      </c>
      <c r="E5" s="40">
        <v>4317</v>
      </c>
      <c r="F5" s="49" t="s">
        <v>146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289</v>
      </c>
      <c r="E7" s="40">
        <v>225</v>
      </c>
      <c r="F7" s="49" t="s">
        <v>146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585</v>
      </c>
      <c r="E9" s="40">
        <v>589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585</v>
      </c>
      <c r="E10" s="40">
        <v>589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</v>
      </c>
      <c r="E13" s="40">
        <v>5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</v>
      </c>
      <c r="E14" s="40">
        <v>5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4</v>
      </c>
      <c r="E16" s="40">
        <v>3</v>
      </c>
      <c r="F16" s="49" t="s">
        <v>146</v>
      </c>
    </row>
    <row r="17" spans="1:6" ht="15">
      <c r="A17" s="6" t="s">
        <v>85</v>
      </c>
      <c r="B17" s="6" t="s">
        <v>86</v>
      </c>
      <c r="C17" s="6" t="s">
        <v>173</v>
      </c>
      <c r="D17" s="40">
        <v>16</v>
      </c>
      <c r="E17" s="40">
        <v>12</v>
      </c>
      <c r="F17" s="49" t="s">
        <v>146</v>
      </c>
    </row>
    <row r="18" spans="1:6" ht="15">
      <c r="A18" s="6" t="s">
        <v>85</v>
      </c>
      <c r="B18" s="6" t="s">
        <v>86</v>
      </c>
      <c r="C18" s="6" t="s">
        <v>172</v>
      </c>
      <c r="D18" s="40">
        <v>13</v>
      </c>
      <c r="E18" s="40">
        <v>10</v>
      </c>
      <c r="F18" s="49" t="s">
        <v>146</v>
      </c>
    </row>
    <row r="19" spans="1:6" ht="15">
      <c r="A19" s="6" t="s">
        <v>85</v>
      </c>
      <c r="B19" s="6" t="s">
        <v>86</v>
      </c>
      <c r="C19" s="6" t="s">
        <v>100</v>
      </c>
      <c r="D19" s="40">
        <v>1070</v>
      </c>
      <c r="E19" s="40">
        <v>801</v>
      </c>
      <c r="F19" s="49" t="s">
        <v>146</v>
      </c>
    </row>
    <row r="20" spans="1:6" ht="15">
      <c r="A20" s="6" t="s">
        <v>85</v>
      </c>
      <c r="B20" s="6" t="s">
        <v>86</v>
      </c>
      <c r="C20" s="6" t="s">
        <v>101</v>
      </c>
      <c r="D20" s="40">
        <v>539</v>
      </c>
      <c r="E20" s="40">
        <v>396</v>
      </c>
      <c r="F20" s="50" t="s">
        <v>146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116</v>
      </c>
      <c r="E24" s="40">
        <v>85</v>
      </c>
      <c r="F24" s="50" t="s">
        <v>146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1352</v>
      </c>
      <c r="E26" s="40">
        <v>990</v>
      </c>
      <c r="F26" s="50" t="s">
        <v>146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1543</v>
      </c>
      <c r="E28" s="40">
        <v>1109</v>
      </c>
      <c r="F28" s="50" t="s">
        <v>146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196</v>
      </c>
      <c r="E35" s="40">
        <v>140</v>
      </c>
      <c r="F35" s="50" t="s">
        <v>146</v>
      </c>
    </row>
    <row r="36" spans="1:6" ht="15">
      <c r="A36" s="6" t="s">
        <v>85</v>
      </c>
      <c r="B36" s="6" t="s">
        <v>86</v>
      </c>
      <c r="C36" s="6" t="s">
        <v>117</v>
      </c>
      <c r="D36" s="40">
        <v>318</v>
      </c>
      <c r="E36" s="40">
        <v>203</v>
      </c>
      <c r="F36" s="50" t="s">
        <v>146</v>
      </c>
    </row>
    <row r="37" spans="1:6" ht="15">
      <c r="A37" s="6" t="s">
        <v>85</v>
      </c>
      <c r="B37" s="6" t="s">
        <v>86</v>
      </c>
      <c r="C37" s="6" t="s">
        <v>118</v>
      </c>
      <c r="D37" s="40">
        <v>59</v>
      </c>
      <c r="E37" s="40">
        <v>40</v>
      </c>
      <c r="F37" s="50" t="s">
        <v>146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27</v>
      </c>
      <c r="E43" s="40">
        <v>27</v>
      </c>
      <c r="F43" s="50" t="s">
        <v>146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2</v>
      </c>
      <c r="E48" s="40">
        <v>2</v>
      </c>
      <c r="F48" s="50" t="s">
        <v>146</v>
      </c>
    </row>
    <row r="49" spans="1:6" ht="15">
      <c r="A49" s="6" t="s">
        <v>85</v>
      </c>
      <c r="B49" s="6" t="s">
        <v>86</v>
      </c>
      <c r="C49" s="6" t="s">
        <v>130</v>
      </c>
      <c r="D49" s="40">
        <v>430</v>
      </c>
      <c r="E49" s="40">
        <v>430</v>
      </c>
      <c r="F49" s="50" t="s">
        <v>146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1857</v>
      </c>
      <c r="E53" s="40">
        <v>2849</v>
      </c>
      <c r="F53" s="50" t="s">
        <v>146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116</v>
      </c>
      <c r="E55" s="41">
        <v>70</v>
      </c>
      <c r="F55" s="51" t="s">
        <v>146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26971</v>
      </c>
      <c r="E56" s="38">
        <v>27808</v>
      </c>
      <c r="F56" s="52" t="s">
        <v>146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2108</v>
      </c>
      <c r="E57" s="42">
        <v>2058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24863</v>
      </c>
      <c r="E58" s="38">
        <v>25750</v>
      </c>
      <c r="F58" s="52" t="s">
        <v>146</v>
      </c>
    </row>
    <row r="59" spans="1:6" ht="15">
      <c r="A59" s="5" t="s">
        <v>85</v>
      </c>
      <c r="B59" s="5" t="s">
        <v>86</v>
      </c>
      <c r="C59" s="5" t="s">
        <v>140</v>
      </c>
      <c r="D59" s="39">
        <v>12428</v>
      </c>
      <c r="E59" s="39">
        <v>13538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8746</v>
      </c>
      <c r="E60" s="40">
        <v>11838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5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29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404</v>
      </c>
      <c r="E63" s="41">
        <v>295</v>
      </c>
      <c r="F63" s="51" t="s">
        <v>146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28107</v>
      </c>
      <c r="E65" s="38">
        <v>27155</v>
      </c>
      <c r="F65" s="52" t="s">
        <v>146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1235</v>
      </c>
      <c r="E66" s="42">
        <v>1235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26872</v>
      </c>
      <c r="E67" s="38">
        <v>25920</v>
      </c>
      <c r="F67" s="52" t="s">
        <v>146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8" bestFit="1" customWidth="1"/>
    <col min="7" max="7" width="11.7109375" style="2" customWidth="1"/>
    <col min="8" max="16384" width="9.140625" style="2" customWidth="1"/>
  </cols>
  <sheetData>
    <row r="1" ht="15.75">
      <c r="A1" s="62" t="s">
        <v>175</v>
      </c>
    </row>
    <row r="2" spans="1:6" ht="24" customHeight="1">
      <c r="A2" s="12"/>
      <c r="B2" s="13"/>
      <c r="C2" s="13" t="s">
        <v>84</v>
      </c>
      <c r="D2" s="13">
        <v>2018</v>
      </c>
      <c r="E2" s="13" t="s">
        <v>169</v>
      </c>
      <c r="F2" s="12" t="s">
        <v>170</v>
      </c>
    </row>
    <row r="3" spans="1:6" ht="15">
      <c r="A3" s="5" t="s">
        <v>85</v>
      </c>
      <c r="B3" s="5" t="s">
        <v>86</v>
      </c>
      <c r="C3" s="5" t="s">
        <v>87</v>
      </c>
      <c r="D3" s="39">
        <f>'BE'!D3+'BG'!D3+'CZ'!D3+'DK'!D3+'DE'!D3+'EE'!D3+'IE'!D3+'EL'!D3+'ES'!D3+'FR'!D3+'HR'!D3+'IT'!D3+'CY'!D3+LV!D3+LT!D3+LU!D3+'HU'!D3+MT!D3+NL!D3+'AT'!D3+PL!D3+PT!D3+RO!D3+SI!D3+SK!D3+'FI'!D3+SE!D3</f>
        <v>761943.0480000001</v>
      </c>
      <c r="E3" s="39">
        <f>'BE'!E3+'BG'!E3+'CZ'!E3+'DK'!E3+'DE'!E3+'EE'!E3+'IE'!E3+'EL'!E3+'ES'!E3+'FR'!E3+'HR'!E3+'IT'!E3+'CY'!E3+LV!E3+LT!E3+LU!E3+'HU'!E3+MT!E3+NL!E3+'AT'!E3+PL!E3+PT!E3+RO!E3+SI!E3+SK!E3+'FI'!E3+SE!E3</f>
        <v>766127.089</v>
      </c>
      <c r="F3" s="56">
        <f aca="true" t="shared" si="0" ref="F3:F66">IF(ISERROR(E3/D3-1),"",(E3/D3-1))</f>
        <v>0.005491277873041156</v>
      </c>
    </row>
    <row r="4" spans="1:6" ht="15">
      <c r="A4" s="6" t="s">
        <v>85</v>
      </c>
      <c r="B4" s="6" t="s">
        <v>86</v>
      </c>
      <c r="C4" s="6" t="s">
        <v>88</v>
      </c>
      <c r="D4" s="40">
        <f>'BE'!D4+'BG'!D4+'CZ'!D4+'DK'!D4+'DE'!D4+'EE'!D4+'IE'!D4+'EL'!D4+'ES'!D4+'FR'!D4+'HR'!D4+'IT'!D4+'CY'!D4+LV!D4+LT!D4+LU!D4+'HU'!D4+MT!D4+NL!D4+'AT'!D4+PL!D4+PT!D4+RO!D4+SI!D4+SK!D4+'FI'!D4+SE!D4</f>
        <v>370274.734</v>
      </c>
      <c r="E4" s="40">
        <f>'BE'!E4+'BG'!E4+'CZ'!E4+'DK'!E4+'DE'!E4+'EE'!E4+'IE'!E4+'EL'!E4+'ES'!E4+'FR'!E4+'HR'!E4+'IT'!E4+'CY'!E4+LV!E4+LT!E4+LU!E4+'HU'!E4+MT!E4+NL!E4+'AT'!E4+PL!E4+PT!E4+RO!E4+SI!E4+SK!E4+'FI'!E4+SE!E4</f>
        <v>345502.37512237637</v>
      </c>
      <c r="F4" s="57">
        <f t="shared" si="0"/>
        <v>-0.06690264445000893</v>
      </c>
    </row>
    <row r="5" spans="1:6" ht="15">
      <c r="A5" s="6" t="s">
        <v>85</v>
      </c>
      <c r="B5" s="6" t="s">
        <v>86</v>
      </c>
      <c r="C5" s="6" t="s">
        <v>89</v>
      </c>
      <c r="D5" s="40">
        <f>'BE'!D5+'BG'!D5+'CZ'!D5+'DK'!D5+'DE'!D5+'EE'!D5+'IE'!D5+'EL'!D5+'ES'!D5+'FR'!D5+'HR'!D5+'IT'!D5+'CY'!D5+LV!D5+LT!D5+LU!D5+'HU'!D5+MT!D5+NL!D5+'AT'!D5+PL!D5+PT!D5+RO!D5+SI!D5+SK!D5+'FI'!D5+SE!D5</f>
        <v>327033.31100000005</v>
      </c>
      <c r="E5" s="40">
        <f>'BE'!E5+'BG'!E5+'CZ'!E5+'DK'!E5+'DE'!E5+'EE'!E5+'IE'!E5+'EL'!E5+'ES'!E5+'FR'!E5+'HR'!E5+'IT'!E5+'CY'!E5+LV!E5+LT!E5+LU!E5+'HU'!E5+MT!E5+NL!E5+'AT'!E5+PL!E5+PT!E5+RO!E5+SI!E5+SK!E5+'FI'!E5+SE!E5</f>
        <v>306945.71717197634</v>
      </c>
      <c r="F5" s="57">
        <f t="shared" si="0"/>
        <v>-0.061423693404809465</v>
      </c>
    </row>
    <row r="6" spans="1:6" ht="15">
      <c r="A6" s="6" t="s">
        <v>85</v>
      </c>
      <c r="B6" s="6" t="s">
        <v>86</v>
      </c>
      <c r="C6" s="6" t="s">
        <v>90</v>
      </c>
      <c r="D6" s="40">
        <f>'BE'!D6+'BG'!D6+'CZ'!D6+'DK'!D6+'DE'!D6+'EE'!D6+'IE'!D6+'EL'!D6+'ES'!D6+'FR'!D6+'HR'!D6+'IT'!D6+'CY'!D6+LV!D6+LT!D6+LU!D6+'HU'!D6+MT!D6+NL!D6+'AT'!D6+PL!D6+PT!D6+RO!D6+SI!D6+SK!D6+'FI'!D6+SE!D6</f>
        <v>26869.104</v>
      </c>
      <c r="E6" s="40">
        <f>'BE'!E6+'BG'!E6+'CZ'!E6+'DK'!E6+'DE'!E6+'EE'!E6+'IE'!E6+'EL'!E6+'ES'!E6+'FR'!E6+'HR'!E6+'IT'!E6+'CY'!E6+LV!E6+LT!E6+LU!E6+'HU'!E6+MT!E6+NL!E6+'AT'!E6+PL!E6+PT!E6+RO!E6+SI!E6+SK!E6+'FI'!E6+SE!E6</f>
        <v>22559.528632999998</v>
      </c>
      <c r="F6" s="57">
        <f t="shared" si="0"/>
        <v>-0.16039148037835582</v>
      </c>
    </row>
    <row r="7" spans="1:6" ht="15">
      <c r="A7" s="6" t="s">
        <v>85</v>
      </c>
      <c r="B7" s="6" t="s">
        <v>86</v>
      </c>
      <c r="C7" s="6" t="s">
        <v>91</v>
      </c>
      <c r="D7" s="40">
        <f>'BE'!D7+'BG'!D7+'CZ'!D7+'DK'!D7+'DE'!D7+'EE'!D7+'IE'!D7+'EL'!D7+'ES'!D7+'FR'!D7+'HR'!D7+'IT'!D7+'CY'!D7+LV!D7+LT!D7+LU!D7+'HU'!D7+MT!D7+NL!D7+'AT'!D7+PL!D7+PT!D7+RO!D7+SI!D7+SK!D7+'FI'!D7+SE!D7</f>
        <v>16372.319000000001</v>
      </c>
      <c r="E7" s="40">
        <f>'BE'!E7+'BG'!E7+'CZ'!E7+'DK'!E7+'DE'!E7+'EE'!E7+'IE'!E7+'EL'!E7+'ES'!E7+'FR'!E7+'HR'!E7+'IT'!E7+'CY'!E7+LV!E7+LT!E7+LU!E7+'HU'!E7+MT!E7+NL!E7+'AT'!E7+PL!E7+PT!E7+RO!E7+SI!E7+SK!E7+'FI'!E7+SE!E7</f>
        <v>15997.135999999999</v>
      </c>
      <c r="F7" s="57">
        <f t="shared" si="0"/>
        <v>-0.022915690807148503</v>
      </c>
    </row>
    <row r="8" spans="1:6" ht="15">
      <c r="A8" s="6" t="s">
        <v>85</v>
      </c>
      <c r="B8" s="6" t="s">
        <v>86</v>
      </c>
      <c r="C8" s="6" t="s">
        <v>92</v>
      </c>
      <c r="D8" s="40">
        <f>'BE'!D8+'BG'!D8+'CZ'!D8+'DK'!D8+'DE'!D8+'EE'!D8+'IE'!D8+'EL'!D8+'ES'!D8+'FR'!D8+'HR'!D8+'IT'!D8+'CY'!D8+LV!D8+LT!D8+LU!D8+'HU'!D8+MT!D8+NL!D8+'AT'!D8+PL!D8+PT!D8+RO!D8+SI!D8+SK!D8+'FI'!D8+SE!D8</f>
        <v>6657.746999999999</v>
      </c>
      <c r="E8" s="40">
        <f>'BE'!E8+'BG'!E8+'CZ'!E8+'DK'!E8+'DE'!E8+'EE'!E8+'IE'!E8+'EL'!E8+'ES'!E8+'FR'!E8+'HR'!E8+'IT'!E8+'CY'!E8+LV!E8+LT!E8+LU!E8+'HU'!E8+MT!E8+NL!E8+'AT'!E8+PL!E8+PT!E8+RO!E8+SI!E8+SK!E8+'FI'!E8+SE!E8</f>
        <v>6682.830774</v>
      </c>
      <c r="F8" s="57">
        <f t="shared" si="0"/>
        <v>0.0037676069697452075</v>
      </c>
    </row>
    <row r="9" spans="1:6" ht="15">
      <c r="A9" s="6" t="s">
        <v>85</v>
      </c>
      <c r="B9" s="6" t="s">
        <v>86</v>
      </c>
      <c r="C9" s="6" t="s">
        <v>93</v>
      </c>
      <c r="D9" s="40">
        <f>'BE'!D9+'BG'!D9+'CZ'!D9+'DK'!D9+'DE'!D9+'EE'!D9+'IE'!D9+'EL'!D9+'ES'!D9+'FR'!D9+'HR'!D9+'IT'!D9+'CY'!D9+LV!D9+LT!D9+LU!D9+'HU'!D9+MT!D9+NL!D9+'AT'!D9+PL!D9+PT!D9+RO!D9+SI!D9+SK!D9+'FI'!D9+SE!D9</f>
        <v>114982.01300000002</v>
      </c>
      <c r="E9" s="40">
        <f>'BE'!E9+'BG'!E9+'CZ'!E9+'DK'!E9+'DE'!E9+'EE'!E9+'IE'!E9+'EL'!E9+'ES'!E9+'FR'!E9+'HR'!E9+'IT'!E9+'CY'!E9+LV!E9+LT!E9+LU!E9+'HU'!E9+MT!E9+NL!E9+'AT'!E9+PL!E9+PT!E9+RO!E9+SI!E9+SK!E9+'FI'!E9+SE!E9</f>
        <v>124697.57228005903</v>
      </c>
      <c r="F9" s="57">
        <f t="shared" si="0"/>
        <v>0.08449634013677443</v>
      </c>
    </row>
    <row r="10" spans="1:6" ht="15">
      <c r="A10" s="6" t="s">
        <v>85</v>
      </c>
      <c r="B10" s="6" t="s">
        <v>86</v>
      </c>
      <c r="C10" s="6" t="s">
        <v>94</v>
      </c>
      <c r="D10" s="40">
        <f>'BE'!D10+'BG'!D10+'CZ'!D10+'DK'!D10+'DE'!D10+'EE'!D10+'IE'!D10+'EL'!D10+'ES'!D10+'FR'!D10+'HR'!D10+'IT'!D10+'CY'!D10+LV!D10+LT!D10+LU!D10+'HU'!D10+MT!D10+NL!D10+'AT'!D10+PL!D10+PT!D10+RO!D10+SI!D10+SK!D10+'FI'!D10+SE!D10</f>
        <v>110115.01300000002</v>
      </c>
      <c r="E10" s="40">
        <f>'BE'!E10+'BG'!E10+'CZ'!E10+'DK'!E10+'DE'!E10+'EE'!E10+'IE'!E10+'EL'!E10+'ES'!E10+'FR'!E10+'HR'!E10+'IT'!E10+'CY'!E10+LV!E10+LT!E10+LU!E10+'HU'!E10+MT!E10+NL!E10+'AT'!E10+PL!E10+PT!E10+RO!E10+SI!E10+SK!E10+'FI'!E10+SE!E10</f>
        <v>119014.62128005903</v>
      </c>
      <c r="F10" s="57">
        <f t="shared" si="0"/>
        <v>0.08082102555860393</v>
      </c>
    </row>
    <row r="11" spans="1:6" ht="15">
      <c r="A11" s="6" t="s">
        <v>85</v>
      </c>
      <c r="B11" s="6" t="s">
        <v>86</v>
      </c>
      <c r="C11" s="6" t="s">
        <v>95</v>
      </c>
      <c r="D11" s="40">
        <f>'BE'!D11+'BG'!D11+'CZ'!D11+'DK'!D11+'DE'!D11+'EE'!D11+'IE'!D11+'EL'!D11+'ES'!D11+'FR'!D11+'HR'!D11+'IT'!D11+'CY'!D11+LV!D11+LT!D11+LU!D11+'HU'!D11+MT!D11+NL!D11+'AT'!D11+PL!D11+PT!D11+RO!D11+SI!D11+SK!D11+'FI'!D11+SE!D11</f>
        <v>4867</v>
      </c>
      <c r="E11" s="40">
        <f>'BE'!E11+'BG'!E11+'CZ'!E11+'DK'!E11+'DE'!E11+'EE'!E11+'IE'!E11+'EL'!E11+'ES'!E11+'FR'!E11+'HR'!E11+'IT'!E11+'CY'!E11+LV!E11+LT!E11+LU!E11+'HU'!E11+MT!E11+NL!E11+'AT'!E11+PL!E11+PT!E11+RO!E11+SI!E11+SK!E11+'FI'!E11+SE!E11</f>
        <v>5683</v>
      </c>
      <c r="F11" s="57">
        <f t="shared" si="0"/>
        <v>0.1676597493322376</v>
      </c>
    </row>
    <row r="12" spans="1:6" ht="15">
      <c r="A12" s="6" t="s">
        <v>85</v>
      </c>
      <c r="B12" s="6" t="s">
        <v>86</v>
      </c>
      <c r="C12" s="6" t="s">
        <v>96</v>
      </c>
      <c r="D12" s="40">
        <f>'BE'!D12+'BG'!D12+'CZ'!D12+'DK'!D12+'DE'!D12+'EE'!D12+'IE'!D12+'EL'!D12+'ES'!D12+'FR'!D12+'HR'!D12+'IT'!D12+'CY'!D12+LV!D12+LT!D12+LU!D12+'HU'!D12+MT!D12+NL!D12+'AT'!D12+PL!D12+PT!D12+RO!D12+SI!D12+SK!D12+'FI'!D12+SE!D12</f>
        <v>479.93</v>
      </c>
      <c r="E12" s="40">
        <f>'BE'!E12+'BG'!E12+'CZ'!E12+'DK'!E12+'DE'!E12+'EE'!E12+'IE'!E12+'EL'!E12+'ES'!E12+'FR'!E12+'HR'!E12+'IT'!E12+'CY'!E12+LV!E12+LT!E12+LU!E12+'HU'!E12+MT!E12+NL!E12+'AT'!E12+PL!E12+PT!E12+RO!E12+SI!E12+SK!E12+'FI'!E12+SE!E12</f>
        <v>479.93</v>
      </c>
      <c r="F12" s="57">
        <f t="shared" si="0"/>
        <v>0</v>
      </c>
    </row>
    <row r="13" spans="1:6" ht="15">
      <c r="A13" s="6" t="s">
        <v>85</v>
      </c>
      <c r="B13" s="6" t="s">
        <v>86</v>
      </c>
      <c r="C13" s="6" t="s">
        <v>97</v>
      </c>
      <c r="D13" s="40">
        <f>'BE'!D13+'BG'!D13+'CZ'!D13+'DK'!D13+'DE'!D13+'EE'!D13+'IE'!D13+'EL'!D13+'ES'!D13+'FR'!D13+'HR'!D13+'IT'!D13+'CY'!D13+LV!D13+LT!D13+LU!D13+'HU'!D13+MT!D13+NL!D13+'AT'!D13+PL!D13+PT!D13+RO!D13+SI!D13+SK!D13+'FI'!D13+SE!D13</f>
        <v>320518.92799999996</v>
      </c>
      <c r="E13" s="40">
        <f>'BE'!E13+'BG'!E13+'CZ'!E13+'DK'!E13+'DE'!E13+'EE'!E13+'IE'!E13+'EL'!E13+'ES'!E13+'FR'!E13+'HR'!E13+'IT'!E13+'CY'!E13+LV!E13+LT!E13+LU!E13+'HU'!E13+MT!E13+NL!E13+'AT'!E13+PL!E13+PT!E13+RO!E13+SI!E13+SK!E13+'FI'!E13+SE!E13</f>
        <v>366268.4606969634</v>
      </c>
      <c r="F13" s="57">
        <f t="shared" si="0"/>
        <v>0.1427358221320505</v>
      </c>
    </row>
    <row r="14" spans="1:6" ht="15">
      <c r="A14" s="6" t="s">
        <v>85</v>
      </c>
      <c r="B14" s="6" t="s">
        <v>86</v>
      </c>
      <c r="C14" s="6" t="s">
        <v>98</v>
      </c>
      <c r="D14" s="40">
        <f>'BE'!D14+'BG'!D14+'CZ'!D14+'DK'!D14+'DE'!D14+'EE'!D14+'IE'!D14+'EL'!D14+'ES'!D14+'FR'!D14+'HR'!D14+'IT'!D14+'CY'!D14+LV!D14+LT!D14+LU!D14+'HU'!D14+MT!D14+NL!D14+'AT'!D14+PL!D14+PT!D14+RO!D14+SI!D14+SK!D14+'FI'!D14+SE!D14</f>
        <v>288592.717</v>
      </c>
      <c r="E14" s="40">
        <f>'BE'!E14+'BG'!E14+'CZ'!E14+'DK'!E14+'DE'!E14+'EE'!E14+'IE'!E14+'EL'!E14+'ES'!E14+'FR'!E14+'HR'!E14+'IT'!E14+'CY'!E14+LV!E14+LT!E14+LU!E14+'HU'!E14+MT!E14+NL!E14+'AT'!E14+PL!E14+PT!E14+RO!E14+SI!E14+SK!E14+'FI'!E14+SE!E14</f>
        <v>326137.40001055336</v>
      </c>
      <c r="F14" s="57">
        <f t="shared" si="0"/>
        <v>0.1300957397707072</v>
      </c>
    </row>
    <row r="15" spans="1:6" ht="15">
      <c r="A15" s="6" t="s">
        <v>85</v>
      </c>
      <c r="B15" s="6" t="s">
        <v>86</v>
      </c>
      <c r="C15" s="6" t="s">
        <v>99</v>
      </c>
      <c r="D15" s="40">
        <f>'BE'!D15+'BG'!D15+'CZ'!D15+'DK'!D15+'DE'!D15+'EE'!D15+'IE'!D15+'EL'!D15+'ES'!D15+'FR'!D15+'HR'!D15+'IT'!D15+'CY'!D15+LV!D15+LT!D15+LU!D15+'HU'!D15+MT!D15+NL!D15+'AT'!D15+PL!D15+PT!D15+RO!D15+SI!D15+SK!D15+'FI'!D15+SE!D15</f>
        <v>31926.210999999996</v>
      </c>
      <c r="E15" s="40">
        <f>'BE'!E15+'BG'!E15+'CZ'!E15+'DK'!E15+'DE'!E15+'EE'!E15+'IE'!E15+'EL'!E15+'ES'!E15+'FR'!E15+'HR'!E15+'IT'!E15+'CY'!E15+LV!E15+LT!E15+LU!E15+'HU'!E15+MT!E15+NL!E15+'AT'!E15+PL!E15+PT!E15+RO!E15+SI!E15+SK!E15+'FI'!E15+SE!E15</f>
        <v>40131.428</v>
      </c>
      <c r="F15" s="57">
        <f t="shared" si="0"/>
        <v>0.2570056622127821</v>
      </c>
    </row>
    <row r="16" spans="1:6" ht="15">
      <c r="A16" s="6" t="s">
        <v>85</v>
      </c>
      <c r="B16" s="6" t="s">
        <v>86</v>
      </c>
      <c r="C16" s="6" t="s">
        <v>171</v>
      </c>
      <c r="D16" s="40">
        <f>'BE'!D16+'BG'!D16+'CZ'!D16+'DK'!D16+'DE'!D16+'EE'!D16+'IE'!D16+'EL'!D16+'ES'!D16+'FR'!D16+'HR'!D16+'IT'!D16+'CY'!D16+LV!D16+LT!D16+LU!D16+'HU'!D16+MT!D16+NL!D16+'AT'!D16+PL!D16+PT!D16+RO!D16+SI!D16+SK!D16+'FI'!D16+SE!D16</f>
        <v>2851.0519999999997</v>
      </c>
      <c r="E16" s="40">
        <f>'BE'!E16+'BG'!E16+'CZ'!E16+'DK'!E16+'DE'!E16+'EE'!E16+'IE'!E16+'EL'!E16+'ES'!E16+'FR'!E16+'HR'!E16+'IT'!E16+'CY'!E16+LV!E16+LT!E16+LU!E16+'HU'!E16+MT!E16+NL!E16+'AT'!E16+PL!E16+PT!E16+RO!E16+SI!E16+SK!E16+'FI'!E16+SE!E16</f>
        <v>3114.547220625409</v>
      </c>
      <c r="F16" s="57">
        <f t="shared" si="0"/>
        <v>0.09242034891871809</v>
      </c>
    </row>
    <row r="17" spans="1:6" ht="15">
      <c r="A17" s="6" t="s">
        <v>85</v>
      </c>
      <c r="B17" s="6" t="s">
        <v>86</v>
      </c>
      <c r="C17" s="6" t="s">
        <v>173</v>
      </c>
      <c r="D17" s="40">
        <f>'BE'!D17+'BG'!D17+'CZ'!D17+'DK'!D17+'DE'!D17+'EE'!D17+'IE'!D17+'EL'!D17+'ES'!D17+'FR'!D17+'HR'!D17+'IT'!D17+'CY'!D17+LV!D17+LT!D17+LU!D17+'HU'!D17+MT!D17+NL!D17+'AT'!D17+PL!D17+PT!D17+RO!D17+SI!D17+SK!D17+'FI'!D17+SE!D17</f>
        <v>19307.599</v>
      </c>
      <c r="E17" s="40">
        <f>'BE'!E17+'BG'!E17+'CZ'!E17+'DK'!E17+'DE'!E17+'EE'!E17+'IE'!E17+'EL'!E17+'ES'!E17+'FR'!E17+'HR'!E17+'IT'!E17+'CY'!E17+LV!E17+LT!E17+LU!E17+'HU'!E17+MT!E17+NL!E17+'AT'!E17+PL!E17+PT!E17+RO!E17+SI!E17+SK!E17+'FI'!E17+SE!E17</f>
        <v>19942.124553222493</v>
      </c>
      <c r="F17" s="57">
        <f t="shared" si="0"/>
        <v>0.03286403209547162</v>
      </c>
    </row>
    <row r="18" spans="1:6" ht="15">
      <c r="A18" s="6" t="s">
        <v>85</v>
      </c>
      <c r="B18" s="6" t="s">
        <v>86</v>
      </c>
      <c r="C18" s="6" t="s">
        <v>172</v>
      </c>
      <c r="D18" s="40">
        <f>'BE'!D18+'BG'!D18+'CZ'!D18+'DK'!D18+'DE'!D18+'EE'!D18+'IE'!D18+'EL'!D18+'ES'!D18+'FR'!D18+'HR'!D18+'IT'!D18+'CY'!D18+LV!D18+LT!D18+LU!D18+'HU'!D18+MT!D18+NL!D18+'AT'!D18+PL!D18+PT!D18+RO!D18+SI!D18+SK!D18+'FI'!D18+SE!D18</f>
        <v>18929.707</v>
      </c>
      <c r="E18" s="40">
        <f>'BE'!E18+'BG'!E18+'CZ'!E18+'DK'!E18+'DE'!E18+'EE'!E18+'IE'!E18+'EL'!E18+'ES'!E18+'FR'!E18+'HR'!E18+'IT'!E18+'CY'!E18+LV!E18+LT!E18+LU!E18+'HU'!E18+MT!E18+NL!E18+'AT'!E18+PL!E18+PT!E18+RO!E18+SI!E18+SK!E18+'FI'!E18+SE!E18</f>
        <v>19535.250396663756</v>
      </c>
      <c r="F18" s="57">
        <f t="shared" si="0"/>
        <v>0.031989052797476436</v>
      </c>
    </row>
    <row r="19" spans="1:6" ht="15">
      <c r="A19" s="6" t="s">
        <v>85</v>
      </c>
      <c r="B19" s="6" t="s">
        <v>86</v>
      </c>
      <c r="C19" s="6" t="s">
        <v>100</v>
      </c>
      <c r="D19" s="40">
        <f>'BE'!D19+'BG'!D19+'CZ'!D19+'DK'!D19+'DE'!D19+'EE'!D19+'IE'!D19+'EL'!D19+'ES'!D19+'FR'!D19+'HR'!D19+'IT'!D19+'CY'!D19+LV!D19+LT!D19+LU!D19+'HU'!D19+MT!D19+NL!D19+'AT'!D19+PL!D19+PT!D19+RO!D19+SI!D19+SK!D19+'FI'!D19+SE!D19</f>
        <v>75957.90400000001</v>
      </c>
      <c r="E19" s="40">
        <f>'BE'!E19+'BG'!E19+'CZ'!E19+'DK'!E19+'DE'!E19+'EE'!E19+'IE'!E19+'EL'!E19+'ES'!E19+'FR'!E19+'HR'!E19+'IT'!E19+'CY'!E19+LV!E19+LT!E19+LU!E19+'HU'!E19+MT!E19+NL!E19+'AT'!E19+PL!E19+PT!E19+RO!E19+SI!E19+SK!E19+'FI'!E19+SE!E19</f>
        <v>75970.08010892826</v>
      </c>
      <c r="F19" s="57">
        <f t="shared" si="0"/>
        <v>0.00016030074932360527</v>
      </c>
    </row>
    <row r="20" spans="1:6" ht="15">
      <c r="A20" s="6" t="s">
        <v>85</v>
      </c>
      <c r="B20" s="6" t="s">
        <v>86</v>
      </c>
      <c r="C20" s="6" t="s">
        <v>101</v>
      </c>
      <c r="D20" s="40">
        <f>'BE'!D20+'BG'!D20+'CZ'!D20+'DK'!D20+'DE'!D20+'EE'!D20+'IE'!D20+'EL'!D20+'ES'!D20+'FR'!D20+'HR'!D20+'IT'!D20+'CY'!D20+LV!D20+LT!D20+LU!D20+'HU'!D20+MT!D20+NL!D20+'AT'!D20+PL!D20+PT!D20+RO!D20+SI!D20+SK!D20+'FI'!D20+SE!D20</f>
        <v>55324.66000000001</v>
      </c>
      <c r="E20" s="40">
        <f>'BE'!E20+'BG'!E20+'CZ'!E20+'DK'!E20+'DE'!E20+'EE'!E20+'IE'!E20+'EL'!E20+'ES'!E20+'FR'!E20+'HR'!E20+'IT'!E20+'CY'!E20+LV!E20+LT!E20+LU!E20+'HU'!E20+MT!E20+NL!E20+'AT'!E20+PL!E20+PT!E20+RO!E20+SI!E20+SK!E20+'FI'!E20+SE!E20</f>
        <v>56462.363176990184</v>
      </c>
      <c r="F20" s="57">
        <f t="shared" si="0"/>
        <v>0.020564124153499952</v>
      </c>
    </row>
    <row r="21" spans="1:6" ht="15">
      <c r="A21" s="6" t="s">
        <v>85</v>
      </c>
      <c r="B21" s="6" t="s">
        <v>86</v>
      </c>
      <c r="C21" s="6" t="s">
        <v>102</v>
      </c>
      <c r="D21" s="40">
        <f>'BE'!D21+'BG'!D21+'CZ'!D21+'DK'!D21+'DE'!D21+'EE'!D21+'IE'!D21+'EL'!D21+'ES'!D21+'FR'!D21+'HR'!D21+'IT'!D21+'CY'!D21+LV!D21+LT!D21+LU!D21+'HU'!D21+MT!D21+NL!D21+'AT'!D21+PL!D21+PT!D21+RO!D21+SI!D21+SK!D21+'FI'!D21+SE!D21</f>
        <v>30.09</v>
      </c>
      <c r="E21" s="40">
        <f>'BE'!E21+'BG'!E21+'CZ'!E21+'DK'!E21+'DE'!E21+'EE'!E21+'IE'!E21+'EL'!E21+'ES'!E21+'FR'!E21+'HR'!E21+'IT'!E21+'CY'!E21+LV!E21+LT!E21+LU!E21+'HU'!E21+MT!E21+NL!E21+'AT'!E21+PL!E21+PT!E21+RO!E21+SI!E21+SK!E21+'FI'!E21+SE!E21</f>
        <v>28.422556</v>
      </c>
      <c r="F21" s="57">
        <f t="shared" si="0"/>
        <v>-0.0554152210036557</v>
      </c>
    </row>
    <row r="22" spans="1:6" ht="15">
      <c r="A22" s="6" t="s">
        <v>85</v>
      </c>
      <c r="B22" s="6" t="s">
        <v>86</v>
      </c>
      <c r="C22" s="6" t="s">
        <v>103</v>
      </c>
      <c r="D22" s="40">
        <f>'BE'!D22+'BG'!D22+'CZ'!D22+'DK'!D22+'DE'!D22+'EE'!D22+'IE'!D22+'EL'!D22+'ES'!D22+'FR'!D22+'HR'!D22+'IT'!D22+'CY'!D22+LV!D22+LT!D22+LU!D22+'HU'!D22+MT!D22+NL!D22+'AT'!D22+PL!D22+PT!D22+RO!D22+SI!D22+SK!D22+'FI'!D22+SE!D22</f>
        <v>0</v>
      </c>
      <c r="E22" s="40">
        <f>'BE'!E22+'BG'!E22+'CZ'!E22+'DK'!E22+'DE'!E22+'EE'!E22+'IE'!E22+'EL'!E22+'ES'!E22+'FR'!E22+'HR'!E22+'IT'!E22+'CY'!E22+LV!E22+LT!E22+LU!E22+'HU'!E22+MT!E22+NL!E22+'AT'!E22+PL!E22+PT!E22+RO!E22+SI!E22+SK!E22+'FI'!E22+SE!E22</f>
        <v>0</v>
      </c>
      <c r="F22" s="57" t="str">
        <f t="shared" si="0"/>
        <v/>
      </c>
    </row>
    <row r="23" spans="1:6" ht="15">
      <c r="A23" s="6" t="s">
        <v>85</v>
      </c>
      <c r="B23" s="6" t="s">
        <v>86</v>
      </c>
      <c r="C23" s="6" t="s">
        <v>104</v>
      </c>
      <c r="D23" s="40">
        <f>'BE'!D23+'BG'!D23+'CZ'!D23+'DK'!D23+'DE'!D23+'EE'!D23+'IE'!D23+'EL'!D23+'ES'!D23+'FR'!D23+'HR'!D23+'IT'!D23+'CY'!D23+LV!D23+LT!D23+LU!D23+'HU'!D23+MT!D23+NL!D23+'AT'!D23+PL!D23+PT!D23+RO!D23+SI!D23+SK!D23+'FI'!D23+SE!D23</f>
        <v>4889.825</v>
      </c>
      <c r="E23" s="40">
        <f>'BE'!E23+'BG'!E23+'CZ'!E23+'DK'!E23+'DE'!E23+'EE'!E23+'IE'!E23+'EL'!E23+'ES'!E23+'FR'!E23+'HR'!E23+'IT'!E23+'CY'!E23+LV!E23+LT!E23+LU!E23+'HU'!E23+MT!E23+NL!E23+'AT'!E23+PL!E23+PT!E23+RO!E23+SI!E23+SK!E23+'FI'!E23+SE!E23</f>
        <v>4948.164</v>
      </c>
      <c r="F23" s="57">
        <f t="shared" si="0"/>
        <v>0.011930692816205068</v>
      </c>
    </row>
    <row r="24" spans="1:6" ht="15">
      <c r="A24" s="6" t="s">
        <v>85</v>
      </c>
      <c r="B24" s="6" t="s">
        <v>86</v>
      </c>
      <c r="C24" s="6" t="s">
        <v>105</v>
      </c>
      <c r="D24" s="40">
        <f>'BE'!D24+'BG'!D24+'CZ'!D24+'DK'!D24+'DE'!D24+'EE'!D24+'IE'!D24+'EL'!D24+'ES'!D24+'FR'!D24+'HR'!D24+'IT'!D24+'CY'!D24+LV!D24+LT!D24+LU!D24+'HU'!D24+MT!D24+NL!D24+'AT'!D24+PL!D24+PT!D24+RO!D24+SI!D24+SK!D24+'FI'!D24+SE!D24</f>
        <v>4013</v>
      </c>
      <c r="E24" s="40">
        <f>'BE'!E24+'BG'!E24+'CZ'!E24+'DK'!E24+'DE'!E24+'EE'!E24+'IE'!E24+'EL'!E24+'ES'!E24+'FR'!E24+'HR'!E24+'IT'!E24+'CY'!E24+LV!E24+LT!E24+LU!E24+'HU'!E24+MT!E24+NL!E24+'AT'!E24+PL!E24+PT!E24+RO!E24+SI!E24+SK!E24+'FI'!E24+SE!E24</f>
        <v>2333</v>
      </c>
      <c r="F24" s="57">
        <f t="shared" si="0"/>
        <v>-0.4186394218788936</v>
      </c>
    </row>
    <row r="25" spans="1:6" ht="15">
      <c r="A25" s="6" t="s">
        <v>85</v>
      </c>
      <c r="B25" s="6" t="s">
        <v>86</v>
      </c>
      <c r="C25" s="6" t="s">
        <v>106</v>
      </c>
      <c r="D25" s="40">
        <f>'BE'!D25+'BG'!D25+'CZ'!D25+'DK'!D25+'DE'!D25+'EE'!D25+'IE'!D25+'EL'!D25+'ES'!D25+'FR'!D25+'HR'!D25+'IT'!D25+'CY'!D25+LV!D25+LT!D25+LU!D25+'HU'!D25+MT!D25+NL!D25+'AT'!D25+PL!D25+PT!D25+RO!D25+SI!D25+SK!D25+'FI'!D25+SE!D25</f>
        <v>8804.897</v>
      </c>
      <c r="E25" s="40">
        <f>'BE'!E25+'BG'!E25+'CZ'!E25+'DK'!E25+'DE'!E25+'EE'!E25+'IE'!E25+'EL'!E25+'ES'!E25+'FR'!E25+'HR'!E25+'IT'!E25+'CY'!E25+LV!E25+LT!E25+LU!E25+'HU'!E25+MT!E25+NL!E25+'AT'!E25+PL!E25+PT!E25+RO!E25+SI!E25+SK!E25+'FI'!E25+SE!E25</f>
        <v>6517.4</v>
      </c>
      <c r="F25" s="57">
        <f t="shared" si="0"/>
        <v>-0.2597982690768559</v>
      </c>
    </row>
    <row r="26" spans="1:6" ht="15">
      <c r="A26" s="6" t="s">
        <v>85</v>
      </c>
      <c r="B26" s="6" t="s">
        <v>86</v>
      </c>
      <c r="C26" s="6" t="s">
        <v>107</v>
      </c>
      <c r="D26" s="40">
        <f>'BE'!D26+'BG'!D26+'CZ'!D26+'DK'!D26+'DE'!D26+'EE'!D26+'IE'!D26+'EL'!D26+'ES'!D26+'FR'!D26+'HR'!D26+'IT'!D26+'CY'!D26+LV!D26+LT!D26+LU!D26+'HU'!D26+MT!D26+NL!D26+'AT'!D26+PL!D26+PT!D26+RO!D26+SI!D26+SK!D26+'FI'!D26+SE!D26</f>
        <v>286638.236</v>
      </c>
      <c r="E26" s="40">
        <f>'BE'!E26+'BG'!E26+'CZ'!E26+'DK'!E26+'DE'!E26+'EE'!E26+'IE'!E26+'EL'!E26+'ES'!E26+'FR'!E26+'HR'!E26+'IT'!E26+'CY'!E26+LV!E26+LT!E26+LU!E26+'HU'!E26+MT!E26+NL!E26+'AT'!E26+PL!E26+PT!E26+RO!E26+SI!E26+SK!E26+'FI'!E26+SE!E26</f>
        <v>197340.6206173105</v>
      </c>
      <c r="F26" s="57">
        <f t="shared" si="0"/>
        <v>-0.31153420642279384</v>
      </c>
    </row>
    <row r="27" spans="1:6" ht="15">
      <c r="A27" s="6" t="s">
        <v>85</v>
      </c>
      <c r="B27" s="6" t="s">
        <v>86</v>
      </c>
      <c r="C27" s="6" t="s">
        <v>108</v>
      </c>
      <c r="D27" s="40">
        <f>'BE'!D27+'BG'!D27+'CZ'!D27+'DK'!D27+'DE'!D27+'EE'!D27+'IE'!D27+'EL'!D27+'ES'!D27+'FR'!D27+'HR'!D27+'IT'!D27+'CY'!D27+LV!D27+LT!D27+LU!D27+'HU'!D27+MT!D27+NL!D27+'AT'!D27+PL!D27+PT!D27+RO!D27+SI!D27+SK!D27+'FI'!D27+SE!D27</f>
        <v>2393.87</v>
      </c>
      <c r="E27" s="40">
        <f>'BE'!E27+'BG'!E27+'CZ'!E27+'DK'!E27+'DE'!E27+'EE'!E27+'IE'!E27+'EL'!E27+'ES'!E27+'FR'!E27+'HR'!E27+'IT'!E27+'CY'!E27+LV!E27+LT!E27+LU!E27+'HU'!E27+MT!E27+NL!E27+'AT'!E27+PL!E27+PT!E27+RO!E27+SI!E27+SK!E27+'FI'!E27+SE!E27</f>
        <v>1253.304</v>
      </c>
      <c r="F27" s="57">
        <f t="shared" si="0"/>
        <v>-0.47645277312468926</v>
      </c>
    </row>
    <row r="28" spans="1:6" ht="15">
      <c r="A28" s="6" t="s">
        <v>85</v>
      </c>
      <c r="B28" s="6" t="s">
        <v>86</v>
      </c>
      <c r="C28" s="6" t="s">
        <v>109</v>
      </c>
      <c r="D28" s="40">
        <f>'BE'!D28+'BG'!D28+'CZ'!D28+'DK'!D28+'DE'!D28+'EE'!D28+'IE'!D28+'EL'!D28+'ES'!D28+'FR'!D28+'HR'!D28+'IT'!D28+'CY'!D28+LV!D28+LT!D28+LU!D28+'HU'!D28+MT!D28+NL!D28+'AT'!D28+PL!D28+PT!D28+RO!D28+SI!D28+SK!D28+'FI'!D28+SE!D28</f>
        <v>291617.66199999995</v>
      </c>
      <c r="E28" s="40">
        <f>'BE'!E28+'BG'!E28+'CZ'!E28+'DK'!E28+'DE'!E28+'EE'!E28+'IE'!E28+'EL'!E28+'ES'!E28+'FR'!E28+'HR'!E28+'IT'!E28+'CY'!E28+LV!E28+LT!E28+LU!E28+'HU'!E28+MT!E28+NL!E28+'AT'!E28+PL!E28+PT!E28+RO!E28+SI!E28+SK!E28+'FI'!E28+SE!E28</f>
        <v>239469.40165800002</v>
      </c>
      <c r="F28" s="57">
        <f t="shared" si="0"/>
        <v>-0.1788240807650393</v>
      </c>
    </row>
    <row r="29" spans="1:6" ht="15">
      <c r="A29" s="6" t="s">
        <v>85</v>
      </c>
      <c r="B29" s="6" t="s">
        <v>86</v>
      </c>
      <c r="C29" s="6" t="s">
        <v>110</v>
      </c>
      <c r="D29" s="40">
        <f>'BE'!D29+'BG'!D29+'CZ'!D29+'DK'!D29+'DE'!D29+'EE'!D29+'IE'!D29+'EL'!D29+'ES'!D29+'FR'!D29+'HR'!D29+'IT'!D29+'CY'!D29+LV!D29+LT!D29+LU!D29+'HU'!D29+MT!D29+NL!D29+'AT'!D29+PL!D29+PT!D29+RO!D29+SI!D29+SK!D29+'FI'!D29+SE!D29</f>
        <v>0</v>
      </c>
      <c r="E29" s="40">
        <f>'BE'!E29+'BG'!E29+'CZ'!E29+'DK'!E29+'DE'!E29+'EE'!E29+'IE'!E29+'EL'!E29+'ES'!E29+'FR'!E29+'HR'!E29+'IT'!E29+'CY'!E29+LV!E29+LT!E29+LU!E29+'HU'!E29+MT!E29+NL!E29+'AT'!E29+PL!E29+PT!E29+RO!E29+SI!E29+SK!E29+'FI'!E29+SE!E29</f>
        <v>0</v>
      </c>
      <c r="F29" s="57" t="str">
        <f t="shared" si="0"/>
        <v/>
      </c>
    </row>
    <row r="30" spans="1:6" ht="15">
      <c r="A30" s="6" t="s">
        <v>85</v>
      </c>
      <c r="B30" s="6" t="s">
        <v>86</v>
      </c>
      <c r="C30" s="6" t="s">
        <v>111</v>
      </c>
      <c r="D30" s="40">
        <f>'BE'!D30+'BG'!D30+'CZ'!D30+'DK'!D30+'DE'!D30+'EE'!D30+'IE'!D30+'EL'!D30+'ES'!D30+'FR'!D30+'HR'!D30+'IT'!D30+'CY'!D30+LV!D30+LT!D30+LU!D30+'HU'!D30+MT!D30+NL!D30+'AT'!D30+PL!D30+PT!D30+RO!D30+SI!D30+SK!D30+'FI'!D30+SE!D30</f>
        <v>0.016</v>
      </c>
      <c r="E30" s="40">
        <f>'BE'!E30+'BG'!E30+'CZ'!E30+'DK'!E30+'DE'!E30+'EE'!E30+'IE'!E30+'EL'!E30+'ES'!E30+'FR'!E30+'HR'!E30+'IT'!E30+'CY'!E30+LV!E30+LT!E30+LU!E30+'HU'!E30+MT!E30+NL!E30+'AT'!E30+PL!E30+PT!E30+RO!E30+SI!E30+SK!E30+'FI'!E30+SE!E30</f>
        <v>0</v>
      </c>
      <c r="F30" s="57">
        <f t="shared" si="0"/>
        <v>-1</v>
      </c>
    </row>
    <row r="31" spans="1:6" ht="15">
      <c r="A31" s="6" t="s">
        <v>85</v>
      </c>
      <c r="B31" s="6" t="s">
        <v>86</v>
      </c>
      <c r="C31" s="6" t="s">
        <v>112</v>
      </c>
      <c r="D31" s="40">
        <f>'BE'!D31+'BG'!D31+'CZ'!D31+'DK'!D31+'DE'!D31+'EE'!D31+'IE'!D31+'EL'!D31+'ES'!D31+'FR'!D31+'HR'!D31+'IT'!D31+'CY'!D31+LV!D31+LT!D31+LU!D31+'HU'!D31+MT!D31+NL!D31+'AT'!D31+PL!D31+PT!D31+RO!D31+SI!D31+SK!D31+'FI'!D31+SE!D31</f>
        <v>0</v>
      </c>
      <c r="E31" s="40">
        <f>'BE'!E31+'BG'!E31+'CZ'!E31+'DK'!E31+'DE'!E31+'EE'!E31+'IE'!E31+'EL'!E31+'ES'!E31+'FR'!E31+'HR'!E31+'IT'!E31+'CY'!E31+LV!E31+LT!E31+LU!E31+'HU'!E31+MT!E31+NL!E31+'AT'!E31+PL!E31+PT!E31+RO!E31+SI!E31+SK!E31+'FI'!E31+SE!E31</f>
        <v>0</v>
      </c>
      <c r="F31" s="57" t="str">
        <f t="shared" si="0"/>
        <v/>
      </c>
    </row>
    <row r="32" spans="1:6" ht="15">
      <c r="A32" s="6" t="s">
        <v>85</v>
      </c>
      <c r="B32" s="6" t="s">
        <v>86</v>
      </c>
      <c r="C32" s="6" t="s">
        <v>113</v>
      </c>
      <c r="D32" s="40">
        <f>'BE'!D32+'BG'!D32+'CZ'!D32+'DK'!D32+'DE'!D32+'EE'!D32+'IE'!D32+'EL'!D32+'ES'!D32+'FR'!D32+'HR'!D32+'IT'!D32+'CY'!D32+LV!D32+LT!D32+LU!D32+'HU'!D32+MT!D32+NL!D32+'AT'!D32+PL!D32+PT!D32+RO!D32+SI!D32+SK!D32+'FI'!D32+SE!D32</f>
        <v>10.99</v>
      </c>
      <c r="E32" s="40">
        <f>'BE'!E32+'BG'!E32+'CZ'!E32+'DK'!E32+'DE'!E32+'EE'!E32+'IE'!E32+'EL'!E32+'ES'!E32+'FR'!E32+'HR'!E32+'IT'!E32+'CY'!E32+LV!E32+LT!E32+LU!E32+'HU'!E32+MT!E32+NL!E32+'AT'!E32+PL!E32+PT!E32+RO!E32+SI!E32+SK!E32+'FI'!E32+SE!E32</f>
        <v>14.785</v>
      </c>
      <c r="F32" s="57">
        <f t="shared" si="0"/>
        <v>0.3453139217470427</v>
      </c>
    </row>
    <row r="33" spans="1:6" ht="15">
      <c r="A33" s="6" t="s">
        <v>85</v>
      </c>
      <c r="B33" s="6" t="s">
        <v>86</v>
      </c>
      <c r="C33" s="6" t="s">
        <v>114</v>
      </c>
      <c r="D33" s="40">
        <f>'BE'!D33+'BG'!D33+'CZ'!D33+'DK'!D33+'DE'!D33+'EE'!D33+'IE'!D33+'EL'!D33+'ES'!D33+'FR'!D33+'HR'!D33+'IT'!D33+'CY'!D33+LV!D33+LT!D33+LU!D33+'HU'!D33+MT!D33+NL!D33+'AT'!D33+PL!D33+PT!D33+RO!D33+SI!D33+SK!D33+'FI'!D33+SE!D33</f>
        <v>2131.95</v>
      </c>
      <c r="E33" s="40">
        <f>'BE'!E33+'BG'!E33+'CZ'!E33+'DK'!E33+'DE'!E33+'EE'!E33+'IE'!E33+'EL'!E33+'ES'!E33+'FR'!E33+'HR'!E33+'IT'!E33+'CY'!E33+LV!E33+LT!E33+LU!E33+'HU'!E33+MT!E33+NL!E33+'AT'!E33+PL!E33+PT!E33+RO!E33+SI!E33+SK!E33+'FI'!E33+SE!E33</f>
        <v>1802.37</v>
      </c>
      <c r="F33" s="57">
        <f t="shared" si="0"/>
        <v>-0.15459086751565465</v>
      </c>
    </row>
    <row r="34" spans="1:6" ht="15">
      <c r="A34" s="6" t="s">
        <v>85</v>
      </c>
      <c r="B34" s="6" t="s">
        <v>86</v>
      </c>
      <c r="C34" s="6" t="s">
        <v>115</v>
      </c>
      <c r="D34" s="40">
        <f>'BE'!D34+'BG'!D34+'CZ'!D34+'DK'!D34+'DE'!D34+'EE'!D34+'IE'!D34+'EL'!D34+'ES'!D34+'FR'!D34+'HR'!D34+'IT'!D34+'CY'!D34+LV!D34+LT!D34+LU!D34+'HU'!D34+MT!D34+NL!D34+'AT'!D34+PL!D34+PT!D34+RO!D34+SI!D34+SK!D34+'FI'!D34+SE!D34</f>
        <v>1792.79</v>
      </c>
      <c r="E34" s="40">
        <f>'BE'!E34+'BG'!E34+'CZ'!E34+'DK'!E34+'DE'!E34+'EE'!E34+'IE'!E34+'EL'!E34+'ES'!E34+'FR'!E34+'HR'!E34+'IT'!E34+'CY'!E34+LV!E34+LT!E34+LU!E34+'HU'!E34+MT!E34+NL!E34+'AT'!E34+PL!E34+PT!E34+RO!E34+SI!E34+SK!E34+'FI'!E34+SE!E34</f>
        <v>1778.888</v>
      </c>
      <c r="F34" s="57">
        <f t="shared" si="0"/>
        <v>-0.007754393989257036</v>
      </c>
    </row>
    <row r="35" spans="1:6" ht="15">
      <c r="A35" s="6" t="s">
        <v>85</v>
      </c>
      <c r="B35" s="6" t="s">
        <v>86</v>
      </c>
      <c r="C35" s="6" t="s">
        <v>116</v>
      </c>
      <c r="D35" s="40">
        <f>'BE'!D35+'BG'!D35+'CZ'!D35+'DK'!D35+'DE'!D35+'EE'!D35+'IE'!D35+'EL'!D35+'ES'!D35+'FR'!D35+'HR'!D35+'IT'!D35+'CY'!D35+LV!D35+LT!D35+LU!D35+'HU'!D35+MT!D35+NL!D35+'AT'!D35+PL!D35+PT!D35+RO!D35+SI!D35+SK!D35+'FI'!D35+SE!D35</f>
        <v>7487.642</v>
      </c>
      <c r="E35" s="40">
        <f>'BE'!E35+'BG'!E35+'CZ'!E35+'DK'!E35+'DE'!E35+'EE'!E35+'IE'!E35+'EL'!E35+'ES'!E35+'FR'!E35+'HR'!E35+'IT'!E35+'CY'!E35+LV!E35+LT!E35+LU!E35+'HU'!E35+MT!E35+NL!E35+'AT'!E35+PL!E35+PT!E35+RO!E35+SI!E35+SK!E35+'FI'!E35+SE!E35</f>
        <v>8108.975655218007</v>
      </c>
      <c r="F35" s="57">
        <f t="shared" si="0"/>
        <v>0.0829812182818046</v>
      </c>
    </row>
    <row r="36" spans="1:6" ht="15">
      <c r="A36" s="6" t="s">
        <v>85</v>
      </c>
      <c r="B36" s="6" t="s">
        <v>86</v>
      </c>
      <c r="C36" s="6" t="s">
        <v>117</v>
      </c>
      <c r="D36" s="40">
        <f>'BE'!D36+'BG'!D36+'CZ'!D36+'DK'!D36+'DE'!D36+'EE'!D36+'IE'!D36+'EL'!D36+'ES'!D36+'FR'!D36+'HR'!D36+'IT'!D36+'CY'!D36+LV!D36+LT!D36+LU!D36+'HU'!D36+MT!D36+NL!D36+'AT'!D36+PL!D36+PT!D36+RO!D36+SI!D36+SK!D36+'FI'!D36+SE!D36</f>
        <v>20300.667000000005</v>
      </c>
      <c r="E36" s="40">
        <f>'BE'!E36+'BG'!E36+'CZ'!E36+'DK'!E36+'DE'!E36+'EE'!E36+'IE'!E36+'EL'!E36+'ES'!E36+'FR'!E36+'HR'!E36+'IT'!E36+'CY'!E36+LV!E36+LT!E36+LU!E36+'HU'!E36+MT!E36+NL!E36+'AT'!E36+PL!E36+PT!E36+RO!E36+SI!E36+SK!E36+'FI'!E36+SE!E36</f>
        <v>20871.575325371934</v>
      </c>
      <c r="F36" s="57">
        <f t="shared" si="0"/>
        <v>0.028122638796642896</v>
      </c>
    </row>
    <row r="37" spans="1:6" ht="15">
      <c r="A37" s="6" t="s">
        <v>85</v>
      </c>
      <c r="B37" s="6" t="s">
        <v>86</v>
      </c>
      <c r="C37" s="6" t="s">
        <v>118</v>
      </c>
      <c r="D37" s="40">
        <f>'BE'!D37+'BG'!D37+'CZ'!D37+'DK'!D37+'DE'!D37+'EE'!D37+'IE'!D37+'EL'!D37+'ES'!D37+'FR'!D37+'HR'!D37+'IT'!D37+'CY'!D37+LV!D37+LT!D37+LU!D37+'HU'!D37+MT!D37+NL!D37+'AT'!D37+PL!D37+PT!D37+RO!D37+SI!D37+SK!D37+'FI'!D37+SE!D37</f>
        <v>2162.728</v>
      </c>
      <c r="E37" s="40">
        <f>'BE'!E37+'BG'!E37+'CZ'!E37+'DK'!E37+'DE'!E37+'EE'!E37+'IE'!E37+'EL'!E37+'ES'!E37+'FR'!E37+'HR'!E37+'IT'!E37+'CY'!E37+LV!E37+LT!E37+LU!E37+'HU'!E37+MT!E37+NL!E37+'AT'!E37+PL!E37+PT!E37+RO!E37+SI!E37+SK!E37+'FI'!E37+SE!E37</f>
        <v>2042.2683758310898</v>
      </c>
      <c r="F37" s="57">
        <f t="shared" si="0"/>
        <v>-0.055698000011518034</v>
      </c>
    </row>
    <row r="38" spans="1:6" ht="15">
      <c r="A38" s="6" t="s">
        <v>85</v>
      </c>
      <c r="B38" s="6" t="s">
        <v>86</v>
      </c>
      <c r="C38" s="6" t="s">
        <v>119</v>
      </c>
      <c r="D38" s="40">
        <f>'BE'!D38+'BG'!D38+'CZ'!D38+'DK'!D38+'DE'!D38+'EE'!D38+'IE'!D38+'EL'!D38+'ES'!D38+'FR'!D38+'HR'!D38+'IT'!D38+'CY'!D38+LV!D38+LT!D38+LU!D38+'HU'!D38+MT!D38+NL!D38+'AT'!D38+PL!D38+PT!D38+RO!D38+SI!D38+SK!D38+'FI'!D38+SE!D38</f>
        <v>5925.916</v>
      </c>
      <c r="E38" s="40">
        <f>'BE'!E38+'BG'!E38+'CZ'!E38+'DK'!E38+'DE'!E38+'EE'!E38+'IE'!E38+'EL'!E38+'ES'!E38+'FR'!E38+'HR'!E38+'IT'!E38+'CY'!E38+LV!E38+LT!E38+LU!E38+'HU'!E38+MT!E38+NL!E38+'AT'!E38+PL!E38+PT!E38+RO!E38+SI!E38+SK!E38+'FI'!E38+SE!E38</f>
        <v>5128.116</v>
      </c>
      <c r="F38" s="57">
        <f t="shared" si="0"/>
        <v>-0.13462897550353403</v>
      </c>
    </row>
    <row r="39" spans="1:6" ht="15">
      <c r="A39" s="6" t="s">
        <v>85</v>
      </c>
      <c r="B39" s="6" t="s">
        <v>86</v>
      </c>
      <c r="C39" s="6" t="s">
        <v>120</v>
      </c>
      <c r="D39" s="40">
        <f>'BE'!D39+'BG'!D39+'CZ'!D39+'DK'!D39+'DE'!D39+'EE'!D39+'IE'!D39+'EL'!D39+'ES'!D39+'FR'!D39+'HR'!D39+'IT'!D39+'CY'!D39+LV!D39+LT!D39+LU!D39+'HU'!D39+MT!D39+NL!D39+'AT'!D39+PL!D39+PT!D39+RO!D39+SI!D39+SK!D39+'FI'!D39+SE!D39</f>
        <v>0</v>
      </c>
      <c r="E39" s="40">
        <f>'BE'!E39+'BG'!E39+'CZ'!E39+'DK'!E39+'DE'!E39+'EE'!E39+'IE'!E39+'EL'!E39+'ES'!E39+'FR'!E39+'HR'!E39+'IT'!E39+'CY'!E39+LV!E39+LT!E39+LU!E39+'HU'!E39+MT!E39+NL!E39+'AT'!E39+PL!E39+PT!E39+RO!E39+SI!E39+SK!E39+'FI'!E39+SE!E39</f>
        <v>0</v>
      </c>
      <c r="F39" s="57" t="str">
        <f t="shared" si="0"/>
        <v/>
      </c>
    </row>
    <row r="40" spans="1:6" ht="15">
      <c r="A40" s="6" t="s">
        <v>85</v>
      </c>
      <c r="B40" s="6" t="s">
        <v>86</v>
      </c>
      <c r="C40" s="6" t="s">
        <v>121</v>
      </c>
      <c r="D40" s="40">
        <f>'BE'!D40+'BG'!D40+'CZ'!D40+'DK'!D40+'DE'!D40+'EE'!D40+'IE'!D40+'EL'!D40+'ES'!D40+'FR'!D40+'HR'!D40+'IT'!D40+'CY'!D40+LV!D40+LT!D40+LU!D40+'HU'!D40+MT!D40+NL!D40+'AT'!D40+PL!D40+PT!D40+RO!D40+SI!D40+SK!D40+'FI'!D40+SE!D40</f>
        <v>9380</v>
      </c>
      <c r="E40" s="40">
        <f>'BE'!E40+'BG'!E40+'CZ'!E40+'DK'!E40+'DE'!E40+'EE'!E40+'IE'!E40+'EL'!E40+'ES'!E40+'FR'!E40+'HR'!E40+'IT'!E40+'CY'!E40+LV!E40+LT!E40+LU!E40+'HU'!E40+MT!E40+NL!E40+'AT'!E40+PL!E40+PT!E40+RO!E40+SI!E40+SK!E40+'FI'!E40+SE!E40</f>
        <v>4295</v>
      </c>
      <c r="F40" s="57">
        <f t="shared" si="0"/>
        <v>-0.5421108742004264</v>
      </c>
    </row>
    <row r="41" spans="1:6" ht="15">
      <c r="A41" s="6" t="s">
        <v>85</v>
      </c>
      <c r="B41" s="6" t="s">
        <v>86</v>
      </c>
      <c r="C41" s="6" t="s">
        <v>122</v>
      </c>
      <c r="D41" s="40">
        <f>'BE'!D41+'BG'!D41+'CZ'!D41+'DK'!D41+'DE'!D41+'EE'!D41+'IE'!D41+'EL'!D41+'ES'!D41+'FR'!D41+'HR'!D41+'IT'!D41+'CY'!D41+LV!D41+LT!D41+LU!D41+'HU'!D41+MT!D41+NL!D41+'AT'!D41+PL!D41+PT!D41+RO!D41+SI!D41+SK!D41+'FI'!D41+SE!D41</f>
        <v>0</v>
      </c>
      <c r="E41" s="40">
        <f>'BE'!E41+'BG'!E41+'CZ'!E41+'DK'!E41+'DE'!E41+'EE'!E41+'IE'!E41+'EL'!E41+'ES'!E41+'FR'!E41+'HR'!E41+'IT'!E41+'CY'!E41+LV!E41+LT!E41+LU!E41+'HU'!E41+MT!E41+NL!E41+'AT'!E41+PL!E41+PT!E41+RO!E41+SI!E41+SK!E41+'FI'!E41+SE!E41</f>
        <v>0</v>
      </c>
      <c r="F41" s="57" t="str">
        <f t="shared" si="0"/>
        <v/>
      </c>
    </row>
    <row r="42" spans="1:6" ht="15">
      <c r="A42" s="6" t="s">
        <v>85</v>
      </c>
      <c r="B42" s="6" t="s">
        <v>86</v>
      </c>
      <c r="C42" s="6" t="s">
        <v>123</v>
      </c>
      <c r="D42" s="40">
        <f>'BE'!D42+'BG'!D42+'CZ'!D42+'DK'!D42+'DE'!D42+'EE'!D42+'IE'!D42+'EL'!D42+'ES'!D42+'FR'!D42+'HR'!D42+'IT'!D42+'CY'!D42+LV!D42+LT!D42+LU!D42+'HU'!D42+MT!D42+NL!D42+'AT'!D42+PL!D42+PT!D42+RO!D42+SI!D42+SK!D42+'FI'!D42+SE!D42</f>
        <v>0</v>
      </c>
      <c r="E42" s="40">
        <f>'BE'!E42+'BG'!E42+'CZ'!E42+'DK'!E42+'DE'!E42+'EE'!E42+'IE'!E42+'EL'!E42+'ES'!E42+'FR'!E42+'HR'!E42+'IT'!E42+'CY'!E42+LV!E42+LT!E42+LU!E42+'HU'!E42+MT!E42+NL!E42+'AT'!E42+PL!E42+PT!E42+RO!E42+SI!E42+SK!E42+'FI'!E42+SE!E42</f>
        <v>0</v>
      </c>
      <c r="F42" s="57" t="str">
        <f t="shared" si="0"/>
        <v/>
      </c>
    </row>
    <row r="43" spans="1:6" ht="15">
      <c r="A43" s="6" t="s">
        <v>85</v>
      </c>
      <c r="B43" s="6" t="s">
        <v>86</v>
      </c>
      <c r="C43" s="6" t="s">
        <v>124</v>
      </c>
      <c r="D43" s="40">
        <f>'BE'!D43+'BG'!D43+'CZ'!D43+'DK'!D43+'DE'!D43+'EE'!D43+'IE'!D43+'EL'!D43+'ES'!D43+'FR'!D43+'HR'!D43+'IT'!D43+'CY'!D43+LV!D43+LT!D43+LU!D43+'HU'!D43+MT!D43+NL!D43+'AT'!D43+PL!D43+PT!D43+RO!D43+SI!D43+SK!D43+'FI'!D43+SE!D43</f>
        <v>7175.939</v>
      </c>
      <c r="E43" s="40">
        <f>'BE'!E43+'BG'!E43+'CZ'!E43+'DK'!E43+'DE'!E43+'EE'!E43+'IE'!E43+'EL'!E43+'ES'!E43+'FR'!E43+'HR'!E43+'IT'!E43+'CY'!E43+LV!E43+LT!E43+LU!E43+'HU'!E43+MT!E43+NL!E43+'AT'!E43+PL!E43+PT!E43+RO!E43+SI!E43+SK!E43+'FI'!E43+SE!E43</f>
        <v>6714.804733362048</v>
      </c>
      <c r="F43" s="57">
        <f t="shared" si="0"/>
        <v>-0.06426117427112354</v>
      </c>
    </row>
    <row r="44" spans="1:6" ht="15">
      <c r="A44" s="6" t="s">
        <v>85</v>
      </c>
      <c r="B44" s="6" t="s">
        <v>86</v>
      </c>
      <c r="C44" s="6" t="s">
        <v>125</v>
      </c>
      <c r="D44" s="40">
        <f>'BE'!D44+'BG'!D44+'CZ'!D44+'DK'!D44+'DE'!D44+'EE'!D44+'IE'!D44+'EL'!D44+'ES'!D44+'FR'!D44+'HR'!D44+'IT'!D44+'CY'!D44+LV!D44+LT!D44+LU!D44+'HU'!D44+MT!D44+NL!D44+'AT'!D44+PL!D44+PT!D44+RO!D44+SI!D44+SK!D44+'FI'!D44+SE!D44</f>
        <v>236.79400000000004</v>
      </c>
      <c r="E44" s="40">
        <f>'BE'!E44+'BG'!E44+'CZ'!E44+'DK'!E44+'DE'!E44+'EE'!E44+'IE'!E44+'EL'!E44+'ES'!E44+'FR'!E44+'HR'!E44+'IT'!E44+'CY'!E44+LV!E44+LT!E44+LU!E44+'HU'!E44+MT!E44+NL!E44+'AT'!E44+PL!E44+PT!E44+RO!E44+SI!E44+SK!E44+'FI'!E44+SE!E44</f>
        <v>282.128</v>
      </c>
      <c r="F44" s="57">
        <f t="shared" si="0"/>
        <v>0.19144910766320056</v>
      </c>
    </row>
    <row r="45" spans="1:6" ht="15">
      <c r="A45" s="6" t="s">
        <v>85</v>
      </c>
      <c r="B45" s="6" t="s">
        <v>86</v>
      </c>
      <c r="C45" s="6" t="s">
        <v>126</v>
      </c>
      <c r="D45" s="40">
        <f>'BE'!D45+'BG'!D45+'CZ'!D45+'DK'!D45+'DE'!D45+'EE'!D45+'IE'!D45+'EL'!D45+'ES'!D45+'FR'!D45+'HR'!D45+'IT'!D45+'CY'!D45+LV!D45+LT!D45+LU!D45+'HU'!D45+MT!D45+NL!D45+'AT'!D45+PL!D45+PT!D45+RO!D45+SI!D45+SK!D45+'FI'!D45+SE!D45</f>
        <v>0</v>
      </c>
      <c r="E45" s="40">
        <f>'BE'!E45+'BG'!E45+'CZ'!E45+'DK'!E45+'DE'!E45+'EE'!E45+'IE'!E45+'EL'!E45+'ES'!E45+'FR'!E45+'HR'!E45+'IT'!E45+'CY'!E45+LV!E45+LT!E45+LU!E45+'HU'!E45+MT!E45+NL!E45+'AT'!E45+PL!E45+PT!E45+RO!E45+SI!E45+SK!E45+'FI'!E45+SE!E45</f>
        <v>0</v>
      </c>
      <c r="F45" s="57" t="str">
        <f t="shared" si="0"/>
        <v/>
      </c>
    </row>
    <row r="46" spans="1:6" ht="15">
      <c r="A46" s="6" t="s">
        <v>85</v>
      </c>
      <c r="B46" s="6" t="s">
        <v>86</v>
      </c>
      <c r="C46" s="6" t="s">
        <v>127</v>
      </c>
      <c r="D46" s="40">
        <f>'BE'!D46+'BG'!D46+'CZ'!D46+'DK'!D46+'DE'!D46+'EE'!D46+'IE'!D46+'EL'!D46+'ES'!D46+'FR'!D46+'HR'!D46+'IT'!D46+'CY'!D46+LV!D46+LT!D46+LU!D46+'HU'!D46+MT!D46+NL!D46+'AT'!D46+PL!D46+PT!D46+RO!D46+SI!D46+SK!D46+'FI'!D46+SE!D46</f>
        <v>1</v>
      </c>
      <c r="E46" s="40">
        <f>'BE'!E46+'BG'!E46+'CZ'!E46+'DK'!E46+'DE'!E46+'EE'!E46+'IE'!E46+'EL'!E46+'ES'!E46+'FR'!E46+'HR'!E46+'IT'!E46+'CY'!E46+LV!E46+LT!E46+LU!E46+'HU'!E46+MT!E46+NL!E46+'AT'!E46+PL!E46+PT!E46+RO!E46+SI!E46+SK!E46+'FI'!E46+SE!E46</f>
        <v>0</v>
      </c>
      <c r="F46" s="57">
        <f t="shared" si="0"/>
        <v>-1</v>
      </c>
    </row>
    <row r="47" spans="1:6" ht="15">
      <c r="A47" s="6" t="s">
        <v>85</v>
      </c>
      <c r="B47" s="6" t="s">
        <v>86</v>
      </c>
      <c r="C47" s="6" t="s">
        <v>128</v>
      </c>
      <c r="D47" s="40">
        <f>'BE'!D47+'BG'!D47+'CZ'!D47+'DK'!D47+'DE'!D47+'EE'!D47+'IE'!D47+'EL'!D47+'ES'!D47+'FR'!D47+'HR'!D47+'IT'!D47+'CY'!D47+LV!D47+LT!D47+LU!D47+'HU'!D47+MT!D47+NL!D47+'AT'!D47+PL!D47+PT!D47+RO!D47+SI!D47+SK!D47+'FI'!D47+SE!D47</f>
        <v>12.506</v>
      </c>
      <c r="E47" s="40">
        <f>'BE'!E47+'BG'!E47+'CZ'!E47+'DK'!E47+'DE'!E47+'EE'!E47+'IE'!E47+'EL'!E47+'ES'!E47+'FR'!E47+'HR'!E47+'IT'!E47+'CY'!E47+LV!E47+LT!E47+LU!E47+'HU'!E47+MT!E47+NL!E47+'AT'!E47+PL!E47+PT!E47+RO!E47+SI!E47+SK!E47+'FI'!E47+SE!E47</f>
        <v>13.7</v>
      </c>
      <c r="F47" s="57">
        <f t="shared" si="0"/>
        <v>0.0954741723972492</v>
      </c>
    </row>
    <row r="48" spans="1:6" ht="15">
      <c r="A48" s="6" t="s">
        <v>85</v>
      </c>
      <c r="B48" s="6" t="s">
        <v>86</v>
      </c>
      <c r="C48" s="6" t="s">
        <v>129</v>
      </c>
      <c r="D48" s="40">
        <f>'BE'!D48+'BG'!D48+'CZ'!D48+'DK'!D48+'DE'!D48+'EE'!D48+'IE'!D48+'EL'!D48+'ES'!D48+'FR'!D48+'HR'!D48+'IT'!D48+'CY'!D48+LV!D48+LT!D48+LU!D48+'HU'!D48+MT!D48+NL!D48+'AT'!D48+PL!D48+PT!D48+RO!D48+SI!D48+SK!D48+'FI'!D48+SE!D48</f>
        <v>9998.81</v>
      </c>
      <c r="E48" s="40">
        <f>'BE'!E48+'BG'!E48+'CZ'!E48+'DK'!E48+'DE'!E48+'EE'!E48+'IE'!E48+'EL'!E48+'ES'!E48+'FR'!E48+'HR'!E48+'IT'!E48+'CY'!E48+LV!E48+LT!E48+LU!E48+'HU'!E48+MT!E48+NL!E48+'AT'!E48+PL!E48+PT!E48+RO!E48+SI!E48+SK!E48+'FI'!E48+SE!E48</f>
        <v>8919.793193132746</v>
      </c>
      <c r="F48" s="57">
        <f t="shared" si="0"/>
        <v>-0.10791452251490463</v>
      </c>
    </row>
    <row r="49" spans="1:6" ht="15">
      <c r="A49" s="6" t="s">
        <v>85</v>
      </c>
      <c r="B49" s="6" t="s">
        <v>86</v>
      </c>
      <c r="C49" s="6" t="s">
        <v>130</v>
      </c>
      <c r="D49" s="40">
        <f>'BE'!D49+'BG'!D49+'CZ'!D49+'DK'!D49+'DE'!D49+'EE'!D49+'IE'!D49+'EL'!D49+'ES'!D49+'FR'!D49+'HR'!D49+'IT'!D49+'CY'!D49+LV!D49+LT!D49+LU!D49+'HU'!D49+MT!D49+NL!D49+'AT'!D49+PL!D49+PT!D49+RO!D49+SI!D49+SK!D49+'FI'!D49+SE!D49</f>
        <v>25614.450999999997</v>
      </c>
      <c r="E49" s="40">
        <f>'BE'!E49+'BG'!E49+'CZ'!E49+'DK'!E49+'DE'!E49+'EE'!E49+'IE'!E49+'EL'!E49+'ES'!E49+'FR'!E49+'HR'!E49+'IT'!E49+'CY'!E49+LV!E49+LT!E49+LU!E49+'HU'!E49+MT!E49+NL!E49+'AT'!E49+PL!E49+PT!E49+RO!E49+SI!E49+SK!E49+'FI'!E49+SE!E49</f>
        <v>21038.430256144155</v>
      </c>
      <c r="F49" s="57">
        <f t="shared" si="0"/>
        <v>-0.1786499637980078</v>
      </c>
    </row>
    <row r="50" spans="1:6" ht="15">
      <c r="A50" s="6" t="s">
        <v>85</v>
      </c>
      <c r="B50" s="6" t="s">
        <v>86</v>
      </c>
      <c r="C50" s="6" t="s">
        <v>131</v>
      </c>
      <c r="D50" s="40">
        <f>'BE'!D50+'BG'!D50+'CZ'!D50+'DK'!D50+'DE'!D50+'EE'!D50+'IE'!D50+'EL'!D50+'ES'!D50+'FR'!D50+'HR'!D50+'IT'!D50+'CY'!D50+LV!D50+LT!D50+LU!D50+'HU'!D50+MT!D50+NL!D50+'AT'!D50+PL!D50+PT!D50+RO!D50+SI!D50+SK!D50+'FI'!D50+SE!D50</f>
        <v>0</v>
      </c>
      <c r="E50" s="40">
        <f>'BE'!E50+'BG'!E50+'CZ'!E50+'DK'!E50+'DE'!E50+'EE'!E50+'IE'!E50+'EL'!E50+'ES'!E50+'FR'!E50+'HR'!E50+'IT'!E50+'CY'!E50+LV!E50+LT!E50+LU!E50+'HU'!E50+MT!E50+NL!E50+'AT'!E50+PL!E50+PT!E50+RO!E50+SI!E50+SK!E50+'FI'!E50+SE!E50</f>
        <v>0</v>
      </c>
      <c r="F50" s="57" t="str">
        <f t="shared" si="0"/>
        <v/>
      </c>
    </row>
    <row r="51" spans="1:6" ht="15">
      <c r="A51" s="6" t="s">
        <v>85</v>
      </c>
      <c r="B51" s="6" t="s">
        <v>86</v>
      </c>
      <c r="C51" s="6" t="s">
        <v>132</v>
      </c>
      <c r="D51" s="40">
        <f>'BE'!D51+'BG'!D51+'CZ'!D51+'DK'!D51+'DE'!D51+'EE'!D51+'IE'!D51+'EL'!D51+'ES'!D51+'FR'!D51+'HR'!D51+'IT'!D51+'CY'!D51+LV!D51+LT!D51+LU!D51+'HU'!D51+MT!D51+NL!D51+'AT'!D51+PL!D51+PT!D51+RO!D51+SI!D51+SK!D51+'FI'!D51+SE!D51</f>
        <v>1577.379</v>
      </c>
      <c r="E51" s="40">
        <f>'BE'!E51+'BG'!E51+'CZ'!E51+'DK'!E51+'DE'!E51+'EE'!E51+'IE'!E51+'EL'!E51+'ES'!E51+'FR'!E51+'HR'!E51+'IT'!E51+'CY'!E51+LV!E51+LT!E51+LU!E51+'HU'!E51+MT!E51+NL!E51+'AT'!E51+PL!E51+PT!E51+RO!E51+SI!E51+SK!E51+'FI'!E51+SE!E51</f>
        <v>644.802</v>
      </c>
      <c r="F51" s="57">
        <f t="shared" si="0"/>
        <v>-0.5912193581884886</v>
      </c>
    </row>
    <row r="52" spans="1:6" ht="15">
      <c r="A52" s="6" t="s">
        <v>85</v>
      </c>
      <c r="B52" s="6" t="s">
        <v>86</v>
      </c>
      <c r="C52" s="6" t="s">
        <v>133</v>
      </c>
      <c r="D52" s="40">
        <f>'BE'!D52+'BG'!D52+'CZ'!D52+'DK'!D52+'DE'!D52+'EE'!D52+'IE'!D52+'EL'!D52+'ES'!D52+'FR'!D52+'HR'!D52+'IT'!D52+'CY'!D52+LV!D52+LT!D52+LU!D52+'HU'!D52+MT!D52+NL!D52+'AT'!D52+PL!D52+PT!D52+RO!D52+SI!D52+SK!D52+'FI'!D52+SE!D52</f>
        <v>10219.016</v>
      </c>
      <c r="E52" s="40">
        <f>'BE'!E52+'BG'!E52+'CZ'!E52+'DK'!E52+'DE'!E52+'EE'!E52+'IE'!E52+'EL'!E52+'ES'!E52+'FR'!E52+'HR'!E52+'IT'!E52+'CY'!E52+LV!E52+LT!E52+LU!E52+'HU'!E52+MT!E52+NL!E52+'AT'!E52+PL!E52+PT!E52+RO!E52+SI!E52+SK!E52+'FI'!E52+SE!E52</f>
        <v>14167.883</v>
      </c>
      <c r="F52" s="57">
        <f t="shared" si="0"/>
        <v>0.38642340906404304</v>
      </c>
    </row>
    <row r="53" spans="1:6" ht="15">
      <c r="A53" s="6" t="s">
        <v>85</v>
      </c>
      <c r="B53" s="6" t="s">
        <v>86</v>
      </c>
      <c r="C53" s="6" t="s">
        <v>134</v>
      </c>
      <c r="D53" s="40">
        <f>'BE'!D53+'BG'!D53+'CZ'!D53+'DK'!D53+'DE'!D53+'EE'!D53+'IE'!D53+'EL'!D53+'ES'!D53+'FR'!D53+'HR'!D53+'IT'!D53+'CY'!D53+LV!D53+LT!D53+LU!D53+'HU'!D53+MT!D53+NL!D53+'AT'!D53+PL!D53+PT!D53+RO!D53+SI!D53+SK!D53+'FI'!D53+SE!D53</f>
        <v>491445.13300000003</v>
      </c>
      <c r="E53" s="40">
        <f>'BE'!E53+'BG'!E53+'CZ'!E53+'DK'!E53+'DE'!E53+'EE'!E53+'IE'!E53+'EL'!E53+'ES'!E53+'FR'!E53+'HR'!E53+'IT'!E53+'CY'!E53+LV!E53+LT!E53+LU!E53+'HU'!E53+MT!E53+NL!E53+'AT'!E53+PL!E53+PT!E53+RO!E53+SI!E53+SK!E53+'FI'!E53+SE!E53</f>
        <v>577245.0114274451</v>
      </c>
      <c r="F53" s="57">
        <f t="shared" si="0"/>
        <v>0.17458689213927991</v>
      </c>
    </row>
    <row r="54" spans="1:6" ht="15">
      <c r="A54" s="6" t="s">
        <v>85</v>
      </c>
      <c r="B54" s="6" t="s">
        <v>86</v>
      </c>
      <c r="C54" s="6" t="s">
        <v>135</v>
      </c>
      <c r="D54" s="40">
        <f>'BE'!D54+'BG'!D54+'CZ'!D54+'DK'!D54+'DE'!D54+'EE'!D54+'IE'!D54+'EL'!D54+'ES'!D54+'FR'!D54+'HR'!D54+'IT'!D54+'CY'!D54+LV!D54+LT!D54+LU!D54+'HU'!D54+MT!D54+NL!D54+'AT'!D54+PL!D54+PT!D54+RO!D54+SI!D54+SK!D54+'FI'!D54+SE!D54</f>
        <v>1099.2799999999997</v>
      </c>
      <c r="E54" s="40">
        <f>'BE'!E54+'BG'!E54+'CZ'!E54+'DK'!E54+'DE'!E54+'EE'!E54+'IE'!E54+'EL'!E54+'ES'!E54+'FR'!E54+'HR'!E54+'IT'!E54+'CY'!E54+LV!E54+LT!E54+LU!E54+'HU'!E54+MT!E54+NL!E54+'AT'!E54+PL!E54+PT!E54+RO!E54+SI!E54+SK!E54+'FI'!E54+SE!E54</f>
        <v>1054.509559</v>
      </c>
      <c r="F54" s="57">
        <f t="shared" si="0"/>
        <v>-0.04072705862018744</v>
      </c>
    </row>
    <row r="55" spans="1:6" ht="15">
      <c r="A55" s="7" t="s">
        <v>85</v>
      </c>
      <c r="B55" s="7" t="s">
        <v>86</v>
      </c>
      <c r="C55" s="7" t="s">
        <v>136</v>
      </c>
      <c r="D55" s="41">
        <f>'BE'!D55+'BG'!D55+'CZ'!D55+'DK'!D55+'DE'!D55+'EE'!D55+'IE'!D55+'EL'!D55+'ES'!D55+'FR'!D55+'HR'!D55+'IT'!D55+'CY'!D55+LV!D55+LT!D55+LU!D55+'HU'!D55+MT!D55+NL!D55+'AT'!D55+PL!D55+PT!D55+RO!D55+SI!D55+SK!D55+'FI'!D55+SE!D55</f>
        <v>3473.3900000000003</v>
      </c>
      <c r="E55" s="41">
        <f>'BE'!E55+'BG'!E55+'CZ'!E55+'DK'!E55+'DE'!E55+'EE'!E55+'IE'!E55+'EL'!E55+'ES'!E55+'FR'!E55+'HR'!E55+'IT'!E55+'CY'!E55+LV!E55+LT!E55+LU!E55+'HU'!E55+MT!E55+NL!E55+'AT'!E55+PL!E55+PT!E55+RO!E55+SI!E55+SK!E55+'FI'!E55+SE!E55</f>
        <v>3507.498441</v>
      </c>
      <c r="F55" s="58">
        <f t="shared" si="0"/>
        <v>0.0098199283696907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f>'BE'!D56+'BG'!D56+'CZ'!D56+'DK'!D56+'DE'!D56+'EE'!D56+'IE'!D56+'EL'!D56+'ES'!D56+'FR'!D56+'HR'!D56+'IT'!D56+'CY'!D56+LV!D56+LT!D56+LU!D56+'HU'!D56+MT!D56+NL!D56+'AT'!D56+PL!D56+PT!D56+RO!D56+SI!D56+SK!D56+'FI'!D56+SE!D56</f>
        <v>2945661.299</v>
      </c>
      <c r="E56" s="38">
        <f>'BE'!E56+'BG'!E56+'CZ'!E56+'DK'!E56+'DE'!E56+'EE'!E56+'IE'!E56+'EL'!E56+'ES'!E56+'FR'!E56+'HR'!E56+'IT'!E56+'CY'!E56+LV!E56+LT!E56+LU!E56+'HU'!E56+MT!E56+NL!E56+'AT'!E56+PL!E56+PT!E56+RO!E56+SI!E56+SK!E56+'FI'!E56+SE!E56</f>
        <v>2914303.4751276444</v>
      </c>
      <c r="F56" s="59">
        <f t="shared" si="0"/>
        <v>-0.010645427525222018</v>
      </c>
    </row>
    <row r="57" spans="1:6" ht="15">
      <c r="A57" s="16" t="s">
        <v>85</v>
      </c>
      <c r="B57" s="16" t="s">
        <v>86</v>
      </c>
      <c r="C57" s="16" t="s">
        <v>138</v>
      </c>
      <c r="D57" s="42">
        <f>'BE'!D57+'BG'!D57+'CZ'!D57+'DK'!D57+'DE'!D57+'EE'!D57+'IE'!D57+'EL'!D57+'ES'!D57+'FR'!D57+'HR'!D57+'IT'!D57+'CY'!D57+LV!D57+LT!D57+LU!D57+'HU'!D57+MT!D57+NL!D57+'AT'!D57+PL!D57+PT!D57+RO!D57+SI!D57+SK!D57+'FI'!D57+SE!D57</f>
        <v>140080.37900000002</v>
      </c>
      <c r="E57" s="42">
        <f>'BE'!E57+'BG'!E57+'CZ'!E57+'DK'!E57+'DE'!E57+'EE'!E57+'IE'!E57+'EL'!E57+'ES'!E57+'FR'!E57+'HR'!E57+'IT'!E57+'CY'!E57+LV!E57+LT!E57+LU!E57+'HU'!E57+MT!E57+NL!E57+'AT'!E57+PL!E57+PT!E57+RO!E57+SI!E57+SK!E57+'FI'!E57+SE!E57</f>
        <v>137031.2181175878</v>
      </c>
      <c r="F57" s="60">
        <f t="shared" si="0"/>
        <v>-0.021767223248390977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f>'BE'!D58+'BG'!D58+'CZ'!D58+'DK'!D58+'DE'!D58+'EE'!D58+'IE'!D58+'EL'!D58+'ES'!D58+'FR'!D58+'HR'!D58+'IT'!D58+'CY'!D58+LV!D58+LT!D58+LU!D58+'HU'!D58+MT!D58+NL!D58+'AT'!D58+PL!D58+PT!D58+RO!D58+SI!D58+SK!D58+'FI'!D58+SE!D58</f>
        <v>2805580.9199999995</v>
      </c>
      <c r="E58" s="38">
        <f>'BE'!E58+'BG'!E58+'CZ'!E58+'DK'!E58+'DE'!E58+'EE'!E58+'IE'!E58+'EL'!E58+'ES'!E58+'FR'!E58+'HR'!E58+'IT'!E58+'CY'!E58+LV!E58+LT!E58+LU!E58+'HU'!E58+MT!E58+NL!E58+'AT'!E58+PL!E58+PT!E58+RO!E58+SI!E58+SK!E58+'FI'!E58+SE!E58</f>
        <v>2777272.2570100566</v>
      </c>
      <c r="F58" s="59">
        <f t="shared" si="0"/>
        <v>-0.010090125288541918</v>
      </c>
    </row>
    <row r="59" spans="1:6" ht="15">
      <c r="A59" s="5" t="s">
        <v>85</v>
      </c>
      <c r="B59" s="5" t="s">
        <v>86</v>
      </c>
      <c r="C59" s="5" t="s">
        <v>140</v>
      </c>
      <c r="D59" s="39">
        <f>'BE'!D59+'BG'!D59+'CZ'!D59+'DK'!D59+'DE'!D59+'EE'!D59+'IE'!D59+'EL'!D59+'ES'!D59+'FR'!D59+'HR'!D59+'IT'!D59+'CY'!D59+LV!D59+LT!D59+LU!D59+'HU'!D59+MT!D59+NL!D59+'AT'!D59+PL!D59+PT!D59+RO!D59+SI!D59+SK!D59+'FI'!D59+SE!D59</f>
        <v>372398.01</v>
      </c>
      <c r="E59" s="39">
        <f>'BE'!E59+'BG'!E59+'CZ'!E59+'DK'!E59+'DE'!E59+'EE'!E59+'IE'!E59+'EL'!E59+'ES'!E59+'FR'!E59+'HR'!E59+'IT'!E59+'CY'!E59+LV!E59+LT!E59+LU!E59+'HU'!E59+MT!E59+NL!E59+'AT'!E59+PL!E59+PT!E59+RO!E59+SI!E59+SK!E59+'FI'!E59+SE!E59</f>
        <v>369396.7827439999</v>
      </c>
      <c r="F59" s="61">
        <f t="shared" si="0"/>
        <v>-0.00805919251824172</v>
      </c>
    </row>
    <row r="60" spans="1:6" ht="15">
      <c r="A60" s="6" t="s">
        <v>85</v>
      </c>
      <c r="B60" s="6" t="s">
        <v>86</v>
      </c>
      <c r="C60" s="6" t="s">
        <v>141</v>
      </c>
      <c r="D60" s="40">
        <f>'BE'!D60+'BG'!D60+'CZ'!D60+'DK'!D60+'DE'!D60+'EE'!D60+'IE'!D60+'EL'!D60+'ES'!D60+'FR'!D60+'HR'!D60+'IT'!D60+'CY'!D60+LV!D60+LT!D60+LU!D60+'HU'!D60+MT!D60+NL!D60+'AT'!D60+PL!D60+PT!D60+RO!D60+SI!D60+SK!D60+'FI'!D60+SE!D60</f>
        <v>363553.25000000006</v>
      </c>
      <c r="E60" s="40">
        <f>'BE'!E60+'BG'!E60+'CZ'!E60+'DK'!E60+'DE'!E60+'EE'!E60+'IE'!E60+'EL'!E60+'ES'!E60+'FR'!E60+'HR'!E60+'IT'!E60+'CY'!E60+LV!E60+LT!E60+LU!E60+'HU'!E60+MT!E60+NL!E60+'AT'!E60+PL!E60+PT!E60+RO!E60+SI!E60+SK!E60+'FI'!E60+SE!E60</f>
        <v>366521.315356</v>
      </c>
      <c r="F60" s="57">
        <f t="shared" si="0"/>
        <v>0.008164045723700442</v>
      </c>
    </row>
    <row r="61" spans="1:6" ht="15">
      <c r="A61" s="6" t="s">
        <v>85</v>
      </c>
      <c r="B61" s="6" t="s">
        <v>86</v>
      </c>
      <c r="C61" s="6" t="s">
        <v>142</v>
      </c>
      <c r="D61" s="40">
        <f>'BE'!D61+'BG'!D61+'CZ'!D61+'DK'!D61+'DE'!D61+'EE'!D61+'IE'!D61+'EL'!D61+'ES'!D61+'FR'!D61+'HR'!D61+'IT'!D61+'CY'!D61+LV!D61+LT!D61+LU!D61+'HU'!D61+MT!D61+NL!D61+'AT'!D61+PL!D61+PT!D61+RO!D61+SI!D61+SK!D61+'FI'!D61+SE!D61</f>
        <v>1609.596</v>
      </c>
      <c r="E61" s="40">
        <f>'BE'!E61+'BG'!E61+'CZ'!E61+'DK'!E61+'DE'!E61+'EE'!E61+'IE'!E61+'EL'!E61+'ES'!E61+'FR'!E61+'HR'!E61+'IT'!E61+'CY'!E61+LV!E61+LT!E61+LU!E61+'HU'!E61+MT!E61+NL!E61+'AT'!E61+PL!E61+PT!E61+RO!E61+SI!E61+SK!E61+'FI'!E61+SE!E61</f>
        <v>1055.8833806146572</v>
      </c>
      <c r="F61" s="57">
        <f t="shared" si="0"/>
        <v>-0.34400720391038675</v>
      </c>
    </row>
    <row r="62" spans="1:6" ht="15">
      <c r="A62" s="6" t="s">
        <v>85</v>
      </c>
      <c r="B62" s="6" t="s">
        <v>86</v>
      </c>
      <c r="C62" s="6" t="s">
        <v>143</v>
      </c>
      <c r="D62" s="40">
        <f>'BE'!D62+'BG'!D62+'CZ'!D62+'DK'!D62+'DE'!D62+'EE'!D62+'IE'!D62+'EL'!D62+'ES'!D62+'FR'!D62+'HR'!D62+'IT'!D62+'CY'!D62+LV!D62+LT!D62+LU!D62+'HU'!D62+MT!D62+NL!D62+'AT'!D62+PL!D62+PT!D62+RO!D62+SI!D62+SK!D62+'FI'!D62+SE!D62</f>
        <v>521.387</v>
      </c>
      <c r="E62" s="40">
        <f>'BE'!E62+'BG'!E62+'CZ'!E62+'DK'!E62+'DE'!E62+'EE'!E62+'IE'!E62+'EL'!E62+'ES'!E62+'FR'!E62+'HR'!E62+'IT'!E62+'CY'!E62+LV!E62+LT!E62+LU!E62+'HU'!E62+MT!E62+NL!E62+'AT'!E62+PL!E62+PT!E62+RO!E62+SI!E62+SK!E62+'FI'!E62+SE!E62</f>
        <v>636.8879999999999</v>
      </c>
      <c r="F62" s="57">
        <f t="shared" si="0"/>
        <v>0.22152642854539906</v>
      </c>
    </row>
    <row r="63" spans="1:6" ht="15">
      <c r="A63" s="7" t="s">
        <v>85</v>
      </c>
      <c r="B63" s="7" t="s">
        <v>86</v>
      </c>
      <c r="C63" s="7" t="s">
        <v>164</v>
      </c>
      <c r="D63" s="41">
        <f>'BE'!D63+'BG'!D63+'CZ'!D63+'DK'!D63+'DE'!D63+'EE'!D63+'IE'!D63+'EL'!D63+'ES'!D63+'FR'!D63+'HR'!D63+'IT'!D63+'CY'!D63+LV!D63+LT!D63+LU!D63+'HU'!D63+MT!D63+NL!D63+'AT'!D63+PL!D63+PT!D63+RO!D63+SI!D63+SK!D63+'FI'!D63+SE!D63</f>
        <v>19780.909</v>
      </c>
      <c r="E63" s="41">
        <f>'BE'!E63+'BG'!E63+'CZ'!E63+'DK'!E63+'DE'!E63+'EE'!E63+'IE'!E63+'EL'!E63+'ES'!E63+'FR'!E63+'HR'!E63+'IT'!E63+'CY'!E63+LV!E63+LT!E63+LU!E63+'HU'!E63+MT!E63+NL!E63+'AT'!E63+PL!E63+PT!E63+RO!E63+SI!E63+SK!E63+'FI'!E63+SE!E63</f>
        <v>14161.347450642874</v>
      </c>
      <c r="F63" s="58">
        <f t="shared" si="0"/>
        <v>-0.2840901573005127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f>'BE'!D64+'BG'!D64+'CZ'!D64+'DK'!D64+'DE'!D64+'EE'!D64+'IE'!D64+'EL'!D64+'ES'!D64+'FR'!D64+'HR'!D64+'IT'!D64+'CY'!D64+LV!D64+LT!D64+LU!D64+'HU'!D64+MT!D64+NL!D64+'AT'!D64+PL!D64+PT!D64+RO!D64+SI!D64+SK!D64+'FI'!D64+SE!D64</f>
        <v>21566.822000000004</v>
      </c>
      <c r="E64" s="41">
        <f>'BE'!E64+'BG'!E64+'CZ'!E64+'DK'!E64+'DE'!E64+'EE'!E64+'IE'!E64+'EL'!E64+'ES'!E64+'FR'!E64+'HR'!E64+'IT'!E64+'CY'!E64+LV!E64+LT!E64+LU!E64+'HU'!E64+MT!E64+NL!E64+'AT'!E64+PL!E64+PT!E64+RO!E64+SI!E64+SK!E64+'FI'!E64+SE!E64</f>
        <v>20649.639472134993</v>
      </c>
      <c r="F64" s="58">
        <f t="shared" si="0"/>
        <v>-0.04252747706013482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f>'BE'!D65+'BG'!D65+'CZ'!D65+'DK'!D65+'DE'!D65+'EE'!D65+'IE'!D65+'EL'!D65+'ES'!D65+'FR'!D65+'HR'!D65+'IT'!D65+'CY'!D65+LV!D65+LT!D65+LU!D65+'HU'!D65+MT!D65+NL!D65+'AT'!D65+PL!D65+PT!D65+RO!D65+SI!D65+SK!D65+'FI'!D65+SE!D65</f>
        <v>2776139.2399999998</v>
      </c>
      <c r="E65" s="38">
        <f>'BE'!E65+'BG'!E65+'CZ'!E65+'DK'!E65+'DE'!E65+'EE'!E65+'IE'!E65+'EL'!E65+'ES'!E65+'FR'!E65+'HR'!E65+'IT'!E65+'CY'!E65+LV!E65+LT!E65+LU!E65+'HU'!E65+MT!E65+NL!E65+'AT'!E65+PL!E65+PT!E65+RO!E65+SI!E65+SK!E65+'FI'!E65+SE!E65</f>
        <v>2743643.9660946643</v>
      </c>
      <c r="F65" s="59">
        <f t="shared" si="0"/>
        <v>-0.011705203196268887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f>'BE'!D66+'BG'!D66+'CZ'!D66+'DK'!D66+'DE'!D66+'EE'!D66+'IE'!D66+'EL'!D66+'ES'!D66+'FR'!D66+'HR'!D66+'IT'!D66+'CY'!D66+LV!D66+LT!D66+LU!D66+'HU'!D66+MT!D66+NL!D66+'AT'!D66+PL!D66+PT!D66+RO!D66+SI!D66+SK!D66+'FI'!D66+SE!D66</f>
        <v>182763.05</v>
      </c>
      <c r="E66" s="42">
        <f>'BE'!E66+'BG'!E66+'CZ'!E66+'DK'!E66+'DE'!E66+'EE'!E66+'IE'!E66+'EL'!E66+'ES'!E66+'FR'!E66+'HR'!E66+'IT'!E66+'CY'!E66+LV!E66+LT!E66+LU!E66+'HU'!E66+MT!E66+NL!E66+'AT'!E66+PL!E66+PT!E66+RO!E66+SI!E66+SK!E66+'FI'!E66+SE!E66</f>
        <v>177303.87459440617</v>
      </c>
      <c r="F66" s="60">
        <f t="shared" si="0"/>
        <v>-0.029870235835929737</v>
      </c>
    </row>
    <row r="67" spans="1:6" ht="15">
      <c r="A67" s="14" t="s">
        <v>85</v>
      </c>
      <c r="B67" s="14" t="s">
        <v>86</v>
      </c>
      <c r="C67" s="14" t="s">
        <v>145</v>
      </c>
      <c r="D67" s="38">
        <f>'BE'!D67+'BG'!D67+'CZ'!D67+'DK'!D67+'DE'!D67+'EE'!D67+'IE'!D67+'EL'!D67+'ES'!D67+'FR'!D67+'HR'!D67+'IT'!D67+'CY'!D67+LV!D67+LT!D67+LU!D67+'HU'!D67+MT!D67+NL!D67+'AT'!D67+PL!D67+PT!D67+RO!D67+SI!D67+SK!D67+'FI'!D67+SE!D67</f>
        <v>2593376.19</v>
      </c>
      <c r="E67" s="38">
        <f>'BE'!E67+'BG'!E67+'CZ'!E67+'DK'!E67+'DE'!E67+'EE'!E67+'IE'!E67+'EL'!E67+'ES'!E67+'FR'!E67+'HR'!E67+'IT'!E67+'CY'!E67+LV!E67+LT!E67+LU!E67+'HU'!E67+MT!E67+NL!E67+'AT'!E67+PL!E67+PT!E67+RO!E67+SI!E67+SK!E67+'FI'!E67+SE!E67</f>
        <v>2566340.091500258</v>
      </c>
      <c r="F67" s="59">
        <f aca="true" t="shared" si="1" ref="F67">IF(ISERROR(E67/D67-1),"",(E67/D67-1))</f>
        <v>-0.010425058502500528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20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22793</v>
      </c>
      <c r="E3" s="39">
        <v>23882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13301.104</v>
      </c>
      <c r="E4" s="40">
        <v>12439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13301.104</v>
      </c>
      <c r="E5" s="40">
        <v>12439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90.225</v>
      </c>
      <c r="E9" s="40">
        <v>178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90.225</v>
      </c>
      <c r="E10" s="40">
        <v>178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5838.668</v>
      </c>
      <c r="E13" s="40">
        <v>5987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5600.887</v>
      </c>
      <c r="E14" s="40">
        <v>5732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237.781</v>
      </c>
      <c r="E15" s="40">
        <v>256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74.653</v>
      </c>
      <c r="E16" s="40">
        <v>60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662.269</v>
      </c>
      <c r="E17" s="40">
        <v>620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446.253</v>
      </c>
      <c r="E18" s="40">
        <v>430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11821.361</v>
      </c>
      <c r="E19" s="40">
        <v>12000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419.691</v>
      </c>
      <c r="E20" s="40">
        <v>400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/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/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6.904</v>
      </c>
      <c r="E23" s="40">
        <v>5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/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/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5791</v>
      </c>
      <c r="E26" s="40">
        <v>4550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/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/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/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/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/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/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/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/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67</v>
      </c>
      <c r="E35" s="40">
        <v>78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691</v>
      </c>
      <c r="E36" s="40">
        <v>471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46</v>
      </c>
      <c r="E37" s="40">
        <v>55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3474</v>
      </c>
      <c r="E38" s="40">
        <v>2850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/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/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/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/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34</v>
      </c>
      <c r="E43" s="40">
        <v>42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1</v>
      </c>
      <c r="E44" s="40">
        <v>1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/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/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/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44</v>
      </c>
      <c r="E48" s="40">
        <v>70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131</v>
      </c>
      <c r="E49" s="40">
        <v>137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/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/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55</v>
      </c>
      <c r="E52" s="40">
        <v>68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4194</v>
      </c>
      <c r="E53" s="40">
        <v>3910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253</v>
      </c>
      <c r="E54" s="40">
        <v>257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28</v>
      </c>
      <c r="E55" s="41">
        <v>30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70263.128</v>
      </c>
      <c r="E56" s="38">
        <v>68520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2730</v>
      </c>
      <c r="E57" s="42">
        <v>2470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67533.128</v>
      </c>
      <c r="E58" s="38">
        <v>66050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22548</v>
      </c>
      <c r="E59" s="39">
        <v>23938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2612</v>
      </c>
      <c r="E60" s="40">
        <v>3896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401</v>
      </c>
      <c r="E61" s="40">
        <v>390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21</v>
      </c>
      <c r="E62" s="40">
        <v>20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87047.128</v>
      </c>
      <c r="E65" s="38">
        <v>85682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3024</v>
      </c>
      <c r="E66" s="42">
        <v>2976.5757234402954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84023.128</v>
      </c>
      <c r="E67" s="38">
        <v>82705.4242765597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47.00390625" style="2" customWidth="1"/>
    <col min="8" max="16384" width="9.140625" style="2" customWidth="1"/>
  </cols>
  <sheetData>
    <row r="1" ht="15.75">
      <c r="A1" s="55" t="s">
        <v>70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68549</v>
      </c>
      <c r="E3" s="39">
        <v>66585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62250</v>
      </c>
      <c r="E4" s="40">
        <v>65139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62150</v>
      </c>
      <c r="E5" s="40">
        <v>65117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100</v>
      </c>
      <c r="E6" s="40">
        <v>22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407</v>
      </c>
      <c r="E9" s="40">
        <v>663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407</v>
      </c>
      <c r="E10" s="40">
        <v>663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16623</v>
      </c>
      <c r="E13" s="40">
        <v>19846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16073</v>
      </c>
      <c r="E14" s="40">
        <v>19240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550</v>
      </c>
      <c r="E15" s="40">
        <v>606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40</v>
      </c>
      <c r="E16" s="40">
        <v>144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1656</v>
      </c>
      <c r="E17" s="40">
        <v>2570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1529</v>
      </c>
      <c r="E18" s="40">
        <v>2371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10195</v>
      </c>
      <c r="E19" s="40">
        <v>8420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10</v>
      </c>
      <c r="E20" s="40">
        <v>30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52</v>
      </c>
      <c r="E23" s="40">
        <v>8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335</v>
      </c>
      <c r="E26" s="40">
        <v>538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47</v>
      </c>
      <c r="E35" s="40">
        <v>47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529</v>
      </c>
      <c r="E36" s="40">
        <v>605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192</v>
      </c>
      <c r="E37" s="40">
        <v>120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303</v>
      </c>
      <c r="E38" s="40">
        <v>327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9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1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8</v>
      </c>
      <c r="E47" s="40">
        <v>13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94</v>
      </c>
      <c r="E48" s="40">
        <v>155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195</v>
      </c>
      <c r="E49" s="40">
        <v>107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376</v>
      </c>
      <c r="E53" s="40">
        <v>755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163400</v>
      </c>
      <c r="E56" s="38">
        <v>168443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3723</v>
      </c>
      <c r="E57" s="42">
        <v>4000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159677</v>
      </c>
      <c r="E58" s="38">
        <v>164443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12202</v>
      </c>
      <c r="E59" s="39">
        <v>9070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29425</v>
      </c>
      <c r="E60" s="40">
        <v>35231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1093</v>
      </c>
      <c r="E61" s="40">
        <v>519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195</v>
      </c>
      <c r="E62" s="40">
        <v>205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58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58</v>
      </c>
      <c r="E64" s="41">
        <v>32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141108</v>
      </c>
      <c r="E65" s="38">
        <v>137526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10537</v>
      </c>
      <c r="E66" s="42">
        <v>10729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130571</v>
      </c>
      <c r="E67" s="38">
        <v>126797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75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65063.849</v>
      </c>
      <c r="E3" s="39">
        <v>56183.933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7988.235</v>
      </c>
      <c r="E4" s="40">
        <v>7714.893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5489.785</v>
      </c>
      <c r="E5" s="40">
        <v>5958.482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2498.45</v>
      </c>
      <c r="E7" s="40">
        <v>1756.411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12857.351</v>
      </c>
      <c r="E9" s="40">
        <v>12676.583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12857.351</v>
      </c>
      <c r="E10" s="40">
        <v>12676.583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9.298</v>
      </c>
      <c r="E12" s="40">
        <v>12.867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56903.96</v>
      </c>
      <c r="E13" s="40">
        <v>64134.224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30216.899</v>
      </c>
      <c r="E14" s="40">
        <v>32205.37979273208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26687.060999999998</v>
      </c>
      <c r="E15" s="40">
        <v>31928.8444356992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1243.44</v>
      </c>
      <c r="E16" s="40">
        <v>1567.595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3637.628</v>
      </c>
      <c r="E17" s="40">
        <v>3682.382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3637.628</v>
      </c>
      <c r="E18" s="40">
        <v>3673.819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23531.535</v>
      </c>
      <c r="E19" s="40">
        <v>26003.575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5700.948</v>
      </c>
      <c r="E20" s="40">
        <v>6866.907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16831.404</v>
      </c>
      <c r="E26" s="40">
        <v>6891.425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106.148</v>
      </c>
      <c r="E35" s="40">
        <v>109.809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668.025</v>
      </c>
      <c r="E36" s="40">
        <v>691.066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320.97</v>
      </c>
      <c r="E43" s="40">
        <v>311.229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251.511</v>
      </c>
      <c r="E48" s="40">
        <v>243.878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500.91</v>
      </c>
      <c r="E49" s="40">
        <v>485.708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131489.78</v>
      </c>
      <c r="E53" s="40">
        <v>132458.403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330742.62</v>
      </c>
      <c r="E56" s="38">
        <v>323708.296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13275.581</v>
      </c>
      <c r="E57" s="42">
        <v>14653.95341085297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317467.039</v>
      </c>
      <c r="E58" s="38">
        <v>309054.342589147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21332.415</v>
      </c>
      <c r="E59" s="39">
        <v>24555.587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2224.764</v>
      </c>
      <c r="E60" s="40">
        <v>3385.117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3390.866</v>
      </c>
      <c r="E63" s="41">
        <v>2360.452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333183.82399999996</v>
      </c>
      <c r="E65" s="38">
        <v>327864.36058914696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26599.438</v>
      </c>
      <c r="E66" s="42">
        <v>27613.17902788618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306584.38599999994</v>
      </c>
      <c r="E67" s="38">
        <v>300251.1815612608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47.00390625" style="2" customWidth="1"/>
    <col min="8" max="16384" width="9.140625" style="2" customWidth="1"/>
  </cols>
  <sheetData>
    <row r="1" ht="15.75">
      <c r="A1" s="55" t="s">
        <v>34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/>
      <c r="E3" s="39"/>
      <c r="F3" s="48"/>
    </row>
    <row r="4" spans="1:6" ht="15">
      <c r="A4" s="6" t="s">
        <v>85</v>
      </c>
      <c r="B4" s="6" t="s">
        <v>86</v>
      </c>
      <c r="C4" s="6" t="s">
        <v>88</v>
      </c>
      <c r="D4" s="40"/>
      <c r="E4" s="40"/>
      <c r="F4" s="49"/>
    </row>
    <row r="5" spans="1:6" ht="15">
      <c r="A5" s="6" t="s">
        <v>85</v>
      </c>
      <c r="B5" s="6" t="s">
        <v>86</v>
      </c>
      <c r="C5" s="6" t="s">
        <v>89</v>
      </c>
      <c r="D5" s="40"/>
      <c r="E5" s="40"/>
      <c r="F5" s="49"/>
    </row>
    <row r="6" spans="1:6" ht="15">
      <c r="A6" s="6" t="s">
        <v>85</v>
      </c>
      <c r="B6" s="6" t="s">
        <v>86</v>
      </c>
      <c r="C6" s="6" t="s">
        <v>90</v>
      </c>
      <c r="D6" s="40"/>
      <c r="E6" s="40"/>
      <c r="F6" s="49"/>
    </row>
    <row r="7" spans="1:6" ht="15">
      <c r="A7" s="6" t="s">
        <v>85</v>
      </c>
      <c r="B7" s="6" t="s">
        <v>86</v>
      </c>
      <c r="C7" s="6" t="s">
        <v>91</v>
      </c>
      <c r="D7" s="40"/>
      <c r="E7" s="40"/>
      <c r="F7" s="49"/>
    </row>
    <row r="8" spans="1:6" ht="15">
      <c r="A8" s="6" t="s">
        <v>85</v>
      </c>
      <c r="B8" s="6" t="s">
        <v>86</v>
      </c>
      <c r="C8" s="6" t="s">
        <v>92</v>
      </c>
      <c r="D8" s="40"/>
      <c r="E8" s="40"/>
      <c r="F8" s="49"/>
    </row>
    <row r="9" spans="1:6" ht="15">
      <c r="A9" s="6" t="s">
        <v>85</v>
      </c>
      <c r="B9" s="6" t="s">
        <v>86</v>
      </c>
      <c r="C9" s="6" t="s">
        <v>93</v>
      </c>
      <c r="D9" s="40"/>
      <c r="E9" s="40"/>
      <c r="F9" s="49"/>
    </row>
    <row r="10" spans="1:6" ht="15">
      <c r="A10" s="6" t="s">
        <v>85</v>
      </c>
      <c r="B10" s="6" t="s">
        <v>86</v>
      </c>
      <c r="C10" s="6" t="s">
        <v>94</v>
      </c>
      <c r="D10" s="40"/>
      <c r="E10" s="40"/>
      <c r="F10" s="49"/>
    </row>
    <row r="11" spans="1:6" ht="15">
      <c r="A11" s="6" t="s">
        <v>85</v>
      </c>
      <c r="B11" s="6" t="s">
        <v>86</v>
      </c>
      <c r="C11" s="6" t="s">
        <v>95</v>
      </c>
      <c r="D11" s="40"/>
      <c r="E11" s="40"/>
      <c r="F11" s="49"/>
    </row>
    <row r="12" spans="1:6" ht="15">
      <c r="A12" s="6" t="s">
        <v>85</v>
      </c>
      <c r="B12" s="6" t="s">
        <v>86</v>
      </c>
      <c r="C12" s="6" t="s">
        <v>96</v>
      </c>
      <c r="D12" s="40"/>
      <c r="E12" s="40"/>
      <c r="F12" s="49"/>
    </row>
    <row r="13" spans="1:6" ht="15">
      <c r="A13" s="6" t="s">
        <v>85</v>
      </c>
      <c r="B13" s="6" t="s">
        <v>86</v>
      </c>
      <c r="C13" s="6" t="s">
        <v>97</v>
      </c>
      <c r="D13" s="40"/>
      <c r="E13" s="40"/>
      <c r="F13" s="49"/>
    </row>
    <row r="14" spans="1:6" ht="15">
      <c r="A14" s="6" t="s">
        <v>85</v>
      </c>
      <c r="B14" s="6" t="s">
        <v>86</v>
      </c>
      <c r="C14" s="6" t="s">
        <v>98</v>
      </c>
      <c r="D14" s="40"/>
      <c r="E14" s="40"/>
      <c r="F14" s="49"/>
    </row>
    <row r="15" spans="1:6" ht="15">
      <c r="A15" s="6" t="s">
        <v>85</v>
      </c>
      <c r="B15" s="6" t="s">
        <v>86</v>
      </c>
      <c r="C15" s="6" t="s">
        <v>99</v>
      </c>
      <c r="D15" s="40"/>
      <c r="E15" s="40"/>
      <c r="F15" s="49"/>
    </row>
    <row r="16" spans="1:6" ht="15">
      <c r="A16" s="6" t="s">
        <v>85</v>
      </c>
      <c r="B16" s="6" t="s">
        <v>86</v>
      </c>
      <c r="C16" s="6" t="s">
        <v>171</v>
      </c>
      <c r="D16" s="40"/>
      <c r="E16" s="40"/>
      <c r="F16" s="49"/>
    </row>
    <row r="17" spans="1:6" ht="15">
      <c r="A17" s="6" t="s">
        <v>85</v>
      </c>
      <c r="B17" s="6" t="s">
        <v>86</v>
      </c>
      <c r="C17" s="6" t="s">
        <v>173</v>
      </c>
      <c r="D17" s="40"/>
      <c r="E17" s="40"/>
      <c r="F17" s="49"/>
    </row>
    <row r="18" spans="1:6" ht="15">
      <c r="A18" s="6" t="s">
        <v>85</v>
      </c>
      <c r="B18" s="6" t="s">
        <v>86</v>
      </c>
      <c r="C18" s="6" t="s">
        <v>172</v>
      </c>
      <c r="D18" s="40"/>
      <c r="E18" s="40"/>
      <c r="F18" s="49"/>
    </row>
    <row r="19" spans="1:6" ht="15">
      <c r="A19" s="6" t="s">
        <v>85</v>
      </c>
      <c r="B19" s="6" t="s">
        <v>86</v>
      </c>
      <c r="C19" s="6" t="s">
        <v>100</v>
      </c>
      <c r="D19" s="40"/>
      <c r="E19" s="40"/>
      <c r="F19" s="49"/>
    </row>
    <row r="20" spans="1:6" ht="15">
      <c r="A20" s="6" t="s">
        <v>85</v>
      </c>
      <c r="B20" s="6" t="s">
        <v>86</v>
      </c>
      <c r="C20" s="6" t="s">
        <v>101</v>
      </c>
      <c r="D20" s="40"/>
      <c r="E20" s="40"/>
      <c r="F20" s="50"/>
    </row>
    <row r="21" spans="1:6" ht="15">
      <c r="A21" s="6" t="s">
        <v>85</v>
      </c>
      <c r="B21" s="6" t="s">
        <v>86</v>
      </c>
      <c r="C21" s="6" t="s">
        <v>102</v>
      </c>
      <c r="D21" s="40"/>
      <c r="E21" s="40"/>
      <c r="F21" s="50"/>
    </row>
    <row r="22" spans="1:6" ht="15">
      <c r="A22" s="6" t="s">
        <v>85</v>
      </c>
      <c r="B22" s="6" t="s">
        <v>86</v>
      </c>
      <c r="C22" s="6" t="s">
        <v>103</v>
      </c>
      <c r="D22" s="40"/>
      <c r="E22" s="40"/>
      <c r="F22" s="50"/>
    </row>
    <row r="23" spans="1:6" ht="15">
      <c r="A23" s="6" t="s">
        <v>85</v>
      </c>
      <c r="B23" s="6" t="s">
        <v>86</v>
      </c>
      <c r="C23" s="6" t="s">
        <v>104</v>
      </c>
      <c r="D23" s="40"/>
      <c r="E23" s="40"/>
      <c r="F23" s="50"/>
    </row>
    <row r="24" spans="1:6" ht="15">
      <c r="A24" s="6" t="s">
        <v>85</v>
      </c>
      <c r="B24" s="6" t="s">
        <v>86</v>
      </c>
      <c r="C24" s="6" t="s">
        <v>105</v>
      </c>
      <c r="D24" s="40"/>
      <c r="E24" s="40"/>
      <c r="F24" s="50"/>
    </row>
    <row r="25" spans="1:6" ht="15">
      <c r="A25" s="6" t="s">
        <v>85</v>
      </c>
      <c r="B25" s="6" t="s">
        <v>86</v>
      </c>
      <c r="C25" s="6" t="s">
        <v>106</v>
      </c>
      <c r="D25" s="40"/>
      <c r="E25" s="40"/>
      <c r="F25" s="50"/>
    </row>
    <row r="26" spans="1:6" ht="15">
      <c r="A26" s="6" t="s">
        <v>85</v>
      </c>
      <c r="B26" s="6" t="s">
        <v>86</v>
      </c>
      <c r="C26" s="6" t="s">
        <v>107</v>
      </c>
      <c r="D26" s="40"/>
      <c r="E26" s="40"/>
      <c r="F26" s="50"/>
    </row>
    <row r="27" spans="1:6" ht="15">
      <c r="A27" s="6" t="s">
        <v>85</v>
      </c>
      <c r="B27" s="6" t="s">
        <v>86</v>
      </c>
      <c r="C27" s="6" t="s">
        <v>108</v>
      </c>
      <c r="D27" s="40"/>
      <c r="E27" s="40"/>
      <c r="F27" s="50"/>
    </row>
    <row r="28" spans="1:6" ht="15">
      <c r="A28" s="6" t="s">
        <v>85</v>
      </c>
      <c r="B28" s="6" t="s">
        <v>86</v>
      </c>
      <c r="C28" s="6" t="s">
        <v>109</v>
      </c>
      <c r="D28" s="40"/>
      <c r="E28" s="40"/>
      <c r="F28" s="50"/>
    </row>
    <row r="29" spans="1:6" ht="15">
      <c r="A29" s="6" t="s">
        <v>85</v>
      </c>
      <c r="B29" s="6" t="s">
        <v>86</v>
      </c>
      <c r="C29" s="6" t="s">
        <v>110</v>
      </c>
      <c r="D29" s="40"/>
      <c r="E29" s="40"/>
      <c r="F29" s="50"/>
    </row>
    <row r="30" spans="1:6" ht="15">
      <c r="A30" s="6" t="s">
        <v>85</v>
      </c>
      <c r="B30" s="6" t="s">
        <v>86</v>
      </c>
      <c r="C30" s="6" t="s">
        <v>111</v>
      </c>
      <c r="D30" s="40"/>
      <c r="E30" s="40"/>
      <c r="F30" s="50"/>
    </row>
    <row r="31" spans="1:6" ht="15">
      <c r="A31" s="6" t="s">
        <v>85</v>
      </c>
      <c r="B31" s="6" t="s">
        <v>86</v>
      </c>
      <c r="C31" s="6" t="s">
        <v>112</v>
      </c>
      <c r="D31" s="40"/>
      <c r="E31" s="40"/>
      <c r="F31" s="50"/>
    </row>
    <row r="32" spans="1:6" ht="15">
      <c r="A32" s="6" t="s">
        <v>85</v>
      </c>
      <c r="B32" s="6" t="s">
        <v>86</v>
      </c>
      <c r="C32" s="6" t="s">
        <v>113</v>
      </c>
      <c r="D32" s="40"/>
      <c r="E32" s="40"/>
      <c r="F32" s="50"/>
    </row>
    <row r="33" spans="1:6" ht="15">
      <c r="A33" s="6" t="s">
        <v>85</v>
      </c>
      <c r="B33" s="6" t="s">
        <v>86</v>
      </c>
      <c r="C33" s="6" t="s">
        <v>114</v>
      </c>
      <c r="D33" s="40"/>
      <c r="E33" s="40"/>
      <c r="F33" s="50"/>
    </row>
    <row r="34" spans="1:6" ht="15">
      <c r="A34" s="6" t="s">
        <v>85</v>
      </c>
      <c r="B34" s="6" t="s">
        <v>86</v>
      </c>
      <c r="C34" s="6" t="s">
        <v>115</v>
      </c>
      <c r="D34" s="40"/>
      <c r="E34" s="40"/>
      <c r="F34" s="50"/>
    </row>
    <row r="35" spans="1:6" ht="15">
      <c r="A35" s="6" t="s">
        <v>85</v>
      </c>
      <c r="B35" s="6" t="s">
        <v>86</v>
      </c>
      <c r="C35" s="6" t="s">
        <v>116</v>
      </c>
      <c r="D35" s="40"/>
      <c r="E35" s="40"/>
      <c r="F35" s="50"/>
    </row>
    <row r="36" spans="1:6" ht="15">
      <c r="A36" s="6" t="s">
        <v>85</v>
      </c>
      <c r="B36" s="6" t="s">
        <v>86</v>
      </c>
      <c r="C36" s="6" t="s">
        <v>117</v>
      </c>
      <c r="D36" s="40"/>
      <c r="E36" s="40"/>
      <c r="F36" s="50"/>
    </row>
    <row r="37" spans="1:6" ht="15">
      <c r="A37" s="6" t="s">
        <v>85</v>
      </c>
      <c r="B37" s="6" t="s">
        <v>86</v>
      </c>
      <c r="C37" s="6" t="s">
        <v>118</v>
      </c>
      <c r="D37" s="40"/>
      <c r="E37" s="40"/>
      <c r="F37" s="50"/>
    </row>
    <row r="38" spans="1:6" ht="15">
      <c r="A38" s="6" t="s">
        <v>85</v>
      </c>
      <c r="B38" s="6" t="s">
        <v>86</v>
      </c>
      <c r="C38" s="6" t="s">
        <v>119</v>
      </c>
      <c r="D38" s="40"/>
      <c r="E38" s="40"/>
      <c r="F38" s="50"/>
    </row>
    <row r="39" spans="1:6" ht="15">
      <c r="A39" s="6" t="s">
        <v>85</v>
      </c>
      <c r="B39" s="6" t="s">
        <v>86</v>
      </c>
      <c r="C39" s="6" t="s">
        <v>120</v>
      </c>
      <c r="D39" s="40"/>
      <c r="E39" s="40"/>
      <c r="F39" s="50"/>
    </row>
    <row r="40" spans="1:6" ht="15">
      <c r="A40" s="6" t="s">
        <v>85</v>
      </c>
      <c r="B40" s="6" t="s">
        <v>86</v>
      </c>
      <c r="C40" s="6" t="s">
        <v>121</v>
      </c>
      <c r="D40" s="40"/>
      <c r="E40" s="40"/>
      <c r="F40" s="50"/>
    </row>
    <row r="41" spans="1:6" ht="15">
      <c r="A41" s="6" t="s">
        <v>85</v>
      </c>
      <c r="B41" s="6" t="s">
        <v>86</v>
      </c>
      <c r="C41" s="6" t="s">
        <v>122</v>
      </c>
      <c r="D41" s="40"/>
      <c r="E41" s="40"/>
      <c r="F41" s="50"/>
    </row>
    <row r="42" spans="1:6" ht="15">
      <c r="A42" s="6" t="s">
        <v>85</v>
      </c>
      <c r="B42" s="6" t="s">
        <v>86</v>
      </c>
      <c r="C42" s="6" t="s">
        <v>123</v>
      </c>
      <c r="D42" s="40"/>
      <c r="E42" s="40"/>
      <c r="F42" s="50"/>
    </row>
    <row r="43" spans="1:6" ht="15">
      <c r="A43" s="6" t="s">
        <v>85</v>
      </c>
      <c r="B43" s="6" t="s">
        <v>86</v>
      </c>
      <c r="C43" s="6" t="s">
        <v>124</v>
      </c>
      <c r="D43" s="40"/>
      <c r="E43" s="40"/>
      <c r="F43" s="50"/>
    </row>
    <row r="44" spans="1:6" ht="15">
      <c r="A44" s="6" t="s">
        <v>85</v>
      </c>
      <c r="B44" s="6" t="s">
        <v>86</v>
      </c>
      <c r="C44" s="6" t="s">
        <v>125</v>
      </c>
      <c r="D44" s="40"/>
      <c r="E44" s="40"/>
      <c r="F44" s="50"/>
    </row>
    <row r="45" spans="1:6" ht="15">
      <c r="A45" s="6" t="s">
        <v>85</v>
      </c>
      <c r="B45" s="6" t="s">
        <v>86</v>
      </c>
      <c r="C45" s="6" t="s">
        <v>126</v>
      </c>
      <c r="D45" s="40"/>
      <c r="E45" s="40"/>
      <c r="F45" s="50"/>
    </row>
    <row r="46" spans="1:6" ht="15">
      <c r="A46" s="6" t="s">
        <v>85</v>
      </c>
      <c r="B46" s="6" t="s">
        <v>86</v>
      </c>
      <c r="C46" s="6" t="s">
        <v>127</v>
      </c>
      <c r="D46" s="40"/>
      <c r="E46" s="40"/>
      <c r="F46" s="50"/>
    </row>
    <row r="47" spans="1:6" ht="15">
      <c r="A47" s="6" t="s">
        <v>85</v>
      </c>
      <c r="B47" s="6" t="s">
        <v>86</v>
      </c>
      <c r="C47" s="6" t="s">
        <v>128</v>
      </c>
      <c r="D47" s="40"/>
      <c r="E47" s="40"/>
      <c r="F47" s="50"/>
    </row>
    <row r="48" spans="1:6" ht="15">
      <c r="A48" s="6" t="s">
        <v>85</v>
      </c>
      <c r="B48" s="6" t="s">
        <v>86</v>
      </c>
      <c r="C48" s="6" t="s">
        <v>129</v>
      </c>
      <c r="D48" s="40"/>
      <c r="E48" s="40"/>
      <c r="F48" s="50"/>
    </row>
    <row r="49" spans="1:6" ht="15">
      <c r="A49" s="6" t="s">
        <v>85</v>
      </c>
      <c r="B49" s="6" t="s">
        <v>86</v>
      </c>
      <c r="C49" s="6" t="s">
        <v>130</v>
      </c>
      <c r="D49" s="40"/>
      <c r="E49" s="40"/>
      <c r="F49" s="50"/>
    </row>
    <row r="50" spans="1:6" ht="15">
      <c r="A50" s="6" t="s">
        <v>85</v>
      </c>
      <c r="B50" s="6" t="s">
        <v>86</v>
      </c>
      <c r="C50" s="6" t="s">
        <v>131</v>
      </c>
      <c r="D50" s="40"/>
      <c r="E50" s="40"/>
      <c r="F50" s="50"/>
    </row>
    <row r="51" spans="1:6" ht="15">
      <c r="A51" s="6" t="s">
        <v>85</v>
      </c>
      <c r="B51" s="6" t="s">
        <v>86</v>
      </c>
      <c r="C51" s="6" t="s">
        <v>132</v>
      </c>
      <c r="D51" s="40"/>
      <c r="E51" s="40"/>
      <c r="F51" s="50"/>
    </row>
    <row r="52" spans="1:6" ht="15">
      <c r="A52" s="6" t="s">
        <v>85</v>
      </c>
      <c r="B52" s="6" t="s">
        <v>86</v>
      </c>
      <c r="C52" s="6" t="s">
        <v>133</v>
      </c>
      <c r="D52" s="40"/>
      <c r="E52" s="40"/>
      <c r="F52" s="50"/>
    </row>
    <row r="53" spans="1:6" ht="15">
      <c r="A53" s="6" t="s">
        <v>85</v>
      </c>
      <c r="B53" s="6" t="s">
        <v>86</v>
      </c>
      <c r="C53" s="6" t="s">
        <v>134</v>
      </c>
      <c r="D53" s="40"/>
      <c r="E53" s="40"/>
      <c r="F53" s="50"/>
    </row>
    <row r="54" spans="1:6" ht="15">
      <c r="A54" s="6" t="s">
        <v>85</v>
      </c>
      <c r="B54" s="6" t="s">
        <v>86</v>
      </c>
      <c r="C54" s="6" t="s">
        <v>135</v>
      </c>
      <c r="D54" s="40"/>
      <c r="E54" s="40"/>
      <c r="F54" s="50"/>
    </row>
    <row r="55" spans="1:6" ht="15">
      <c r="A55" s="7" t="s">
        <v>85</v>
      </c>
      <c r="B55" s="7" t="s">
        <v>86</v>
      </c>
      <c r="C55" s="7" t="s">
        <v>136</v>
      </c>
      <c r="D55" s="41"/>
      <c r="E55" s="41"/>
      <c r="F55" s="51"/>
    </row>
    <row r="56" spans="1:6" s="10" customFormat="1" ht="15">
      <c r="A56" s="14" t="s">
        <v>85</v>
      </c>
      <c r="B56" s="14" t="s">
        <v>86</v>
      </c>
      <c r="C56" s="14" t="s">
        <v>137</v>
      </c>
      <c r="D56" s="38"/>
      <c r="E56" s="38"/>
      <c r="F56" s="52"/>
    </row>
    <row r="57" spans="1:6" ht="15">
      <c r="A57" s="16" t="s">
        <v>85</v>
      </c>
      <c r="B57" s="16" t="s">
        <v>86</v>
      </c>
      <c r="C57" s="16" t="s">
        <v>138</v>
      </c>
      <c r="D57" s="42"/>
      <c r="E57" s="42"/>
      <c r="F57" s="53"/>
    </row>
    <row r="58" spans="1:6" s="10" customFormat="1" ht="15">
      <c r="A58" s="14" t="s">
        <v>85</v>
      </c>
      <c r="B58" s="14" t="s">
        <v>86</v>
      </c>
      <c r="C58" s="14" t="s">
        <v>139</v>
      </c>
      <c r="D58" s="38"/>
      <c r="E58" s="38"/>
      <c r="F58" s="52"/>
    </row>
    <row r="59" spans="1:6" ht="15">
      <c r="A59" s="5" t="s">
        <v>85</v>
      </c>
      <c r="B59" s="5" t="s">
        <v>86</v>
      </c>
      <c r="C59" s="5" t="s">
        <v>140</v>
      </c>
      <c r="D59" s="39"/>
      <c r="E59" s="39"/>
      <c r="F59" s="54"/>
    </row>
    <row r="60" spans="1:6" ht="15">
      <c r="A60" s="6" t="s">
        <v>85</v>
      </c>
      <c r="B60" s="6" t="s">
        <v>86</v>
      </c>
      <c r="C60" s="6" t="s">
        <v>141</v>
      </c>
      <c r="D60" s="40"/>
      <c r="E60" s="40"/>
      <c r="F60" s="50"/>
    </row>
    <row r="61" spans="1:6" ht="15">
      <c r="A61" s="6" t="s">
        <v>85</v>
      </c>
      <c r="B61" s="6" t="s">
        <v>86</v>
      </c>
      <c r="C61" s="6" t="s">
        <v>142</v>
      </c>
      <c r="D61" s="40"/>
      <c r="E61" s="40"/>
      <c r="F61" s="50"/>
    </row>
    <row r="62" spans="1:6" ht="15">
      <c r="A62" s="6" t="s">
        <v>85</v>
      </c>
      <c r="B62" s="6" t="s">
        <v>86</v>
      </c>
      <c r="C62" s="6" t="s">
        <v>143</v>
      </c>
      <c r="D62" s="40"/>
      <c r="E62" s="40"/>
      <c r="F62" s="50"/>
    </row>
    <row r="63" spans="1:6" ht="15">
      <c r="A63" s="7" t="s">
        <v>85</v>
      </c>
      <c r="B63" s="7" t="s">
        <v>86</v>
      </c>
      <c r="C63" s="7" t="s">
        <v>164</v>
      </c>
      <c r="D63" s="41"/>
      <c r="E63" s="41"/>
      <c r="F63" s="51"/>
    </row>
    <row r="64" spans="1:6" s="10" customFormat="1" ht="15">
      <c r="A64" s="7" t="s">
        <v>85</v>
      </c>
      <c r="B64" s="7" t="s">
        <v>86</v>
      </c>
      <c r="C64" s="7" t="s">
        <v>165</v>
      </c>
      <c r="D64" s="41"/>
      <c r="E64" s="41"/>
      <c r="F64" s="51"/>
    </row>
    <row r="65" spans="1:6" ht="15">
      <c r="A65" s="14" t="s">
        <v>85</v>
      </c>
      <c r="B65" s="14" t="s">
        <v>86</v>
      </c>
      <c r="C65" s="14" t="s">
        <v>144</v>
      </c>
      <c r="D65" s="38"/>
      <c r="E65" s="38"/>
      <c r="F65" s="52"/>
    </row>
    <row r="66" spans="1:6" s="10" customFormat="1" ht="15">
      <c r="A66" s="16" t="s">
        <v>85</v>
      </c>
      <c r="B66" s="16" t="s">
        <v>86</v>
      </c>
      <c r="C66" s="16" t="s">
        <v>83</v>
      </c>
      <c r="D66" s="42"/>
      <c r="E66" s="42"/>
      <c r="F66" s="53"/>
    </row>
    <row r="67" spans="1:6" ht="15">
      <c r="A67" s="14" t="s">
        <v>85</v>
      </c>
      <c r="B67" s="14" t="s">
        <v>86</v>
      </c>
      <c r="C67" s="14" t="s">
        <v>145</v>
      </c>
      <c r="D67" s="38"/>
      <c r="E67" s="38"/>
      <c r="F67" s="52"/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55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139508.77</v>
      </c>
      <c r="E4" s="40">
        <v>125795.936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135876.77</v>
      </c>
      <c r="E5" s="40">
        <v>122839.731504</v>
      </c>
      <c r="F5" s="49" t="s">
        <v>146</v>
      </c>
    </row>
    <row r="6" spans="1:6" ht="15">
      <c r="A6" s="6" t="s">
        <v>85</v>
      </c>
      <c r="B6" s="6" t="s">
        <v>86</v>
      </c>
      <c r="C6" s="6" t="s">
        <v>90</v>
      </c>
      <c r="D6" s="40">
        <v>3632</v>
      </c>
      <c r="E6" s="40">
        <v>2956.204496</v>
      </c>
      <c r="F6" s="49" t="s">
        <v>146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2.317</v>
      </c>
      <c r="E9" s="40">
        <v>12.842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2.317</v>
      </c>
      <c r="E10" s="40">
        <v>12.8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3875.881</v>
      </c>
      <c r="E13" s="40">
        <v>5536.251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3875.881</v>
      </c>
      <c r="E14" s="40">
        <v>5536.3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171.189</v>
      </c>
      <c r="E17" s="40">
        <v>206.022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171.189</v>
      </c>
      <c r="E18" s="40">
        <v>206.022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15.775</v>
      </c>
      <c r="E19" s="40">
        <v>22.034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17.024</v>
      </c>
      <c r="E20" s="40">
        <v>14.678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0.18</v>
      </c>
      <c r="E23" s="40">
        <v>0.173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44.127</v>
      </c>
      <c r="E26" s="40">
        <v>44.619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134</v>
      </c>
      <c r="E36" s="40">
        <v>118.421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0.182</v>
      </c>
      <c r="E44" s="40">
        <v>0.208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29.68</v>
      </c>
      <c r="E48" s="40">
        <v>17.031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2586.08</v>
      </c>
      <c r="E53" s="40">
        <v>2332.142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334.379</v>
      </c>
      <c r="E54" s="40">
        <v>328.251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146890.773</v>
      </c>
      <c r="E56" s="38">
        <v>134634.63000000003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653.173</v>
      </c>
      <c r="E57" s="42">
        <v>666.649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146237.59999999998</v>
      </c>
      <c r="E58" s="38">
        <v>133967.98100000003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8339.724</v>
      </c>
      <c r="E59" s="39">
        <v>12353.125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18488.902</v>
      </c>
      <c r="E60" s="40">
        <v>12309.213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267.13</v>
      </c>
      <c r="E61" s="40">
        <v>259.715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752.017</v>
      </c>
      <c r="E62" s="40">
        <v>645.514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1018.188</v>
      </c>
      <c r="E64" s="41">
        <v>1262.4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134051.08699999997</v>
      </c>
      <c r="E65" s="38">
        <v>131844.26400000005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9005.38</v>
      </c>
      <c r="E66" s="42">
        <v>8257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125045.70699999997</v>
      </c>
      <c r="E67" s="38">
        <v>123587.26400000005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51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/>
      <c r="E3" s="39"/>
      <c r="F3" s="48"/>
    </row>
    <row r="4" spans="1:6" ht="15">
      <c r="A4" s="6" t="s">
        <v>85</v>
      </c>
      <c r="B4" s="6" t="s">
        <v>86</v>
      </c>
      <c r="C4" s="6" t="s">
        <v>88</v>
      </c>
      <c r="D4" s="40"/>
      <c r="E4" s="40"/>
      <c r="F4" s="49"/>
    </row>
    <row r="5" spans="1:6" ht="15">
      <c r="A5" s="6" t="s">
        <v>85</v>
      </c>
      <c r="B5" s="6" t="s">
        <v>86</v>
      </c>
      <c r="C5" s="6" t="s">
        <v>89</v>
      </c>
      <c r="D5" s="40"/>
      <c r="E5" s="40"/>
      <c r="F5" s="49"/>
    </row>
    <row r="6" spans="1:6" ht="15">
      <c r="A6" s="6" t="s">
        <v>85</v>
      </c>
      <c r="B6" s="6" t="s">
        <v>86</v>
      </c>
      <c r="C6" s="6" t="s">
        <v>90</v>
      </c>
      <c r="D6" s="40"/>
      <c r="E6" s="40"/>
      <c r="F6" s="49"/>
    </row>
    <row r="7" spans="1:6" ht="15">
      <c r="A7" s="6" t="s">
        <v>85</v>
      </c>
      <c r="B7" s="6" t="s">
        <v>86</v>
      </c>
      <c r="C7" s="6" t="s">
        <v>91</v>
      </c>
      <c r="D7" s="40"/>
      <c r="E7" s="40"/>
      <c r="F7" s="49"/>
    </row>
    <row r="8" spans="1:6" ht="15">
      <c r="A8" s="6" t="s">
        <v>85</v>
      </c>
      <c r="B8" s="6" t="s">
        <v>86</v>
      </c>
      <c r="C8" s="6" t="s">
        <v>92</v>
      </c>
      <c r="D8" s="40"/>
      <c r="E8" s="40"/>
      <c r="F8" s="49"/>
    </row>
    <row r="9" spans="1:6" ht="15">
      <c r="A9" s="6" t="s">
        <v>85</v>
      </c>
      <c r="B9" s="6" t="s">
        <v>86</v>
      </c>
      <c r="C9" s="6" t="s">
        <v>93</v>
      </c>
      <c r="D9" s="40"/>
      <c r="E9" s="40"/>
      <c r="F9" s="49"/>
    </row>
    <row r="10" spans="1:6" ht="15">
      <c r="A10" s="6" t="s">
        <v>85</v>
      </c>
      <c r="B10" s="6" t="s">
        <v>86</v>
      </c>
      <c r="C10" s="6" t="s">
        <v>94</v>
      </c>
      <c r="D10" s="40"/>
      <c r="E10" s="40"/>
      <c r="F10" s="49"/>
    </row>
    <row r="11" spans="1:6" ht="15">
      <c r="A11" s="6" t="s">
        <v>85</v>
      </c>
      <c r="B11" s="6" t="s">
        <v>86</v>
      </c>
      <c r="C11" s="6" t="s">
        <v>95</v>
      </c>
      <c r="D11" s="40"/>
      <c r="E11" s="40"/>
      <c r="F11" s="49"/>
    </row>
    <row r="12" spans="1:6" ht="15">
      <c r="A12" s="6" t="s">
        <v>85</v>
      </c>
      <c r="B12" s="6" t="s">
        <v>86</v>
      </c>
      <c r="C12" s="6" t="s">
        <v>96</v>
      </c>
      <c r="D12" s="40"/>
      <c r="E12" s="40"/>
      <c r="F12" s="49"/>
    </row>
    <row r="13" spans="1:6" ht="15">
      <c r="A13" s="6" t="s">
        <v>85</v>
      </c>
      <c r="B13" s="6" t="s">
        <v>86</v>
      </c>
      <c r="C13" s="6" t="s">
        <v>97</v>
      </c>
      <c r="D13" s="40"/>
      <c r="E13" s="40"/>
      <c r="F13" s="49"/>
    </row>
    <row r="14" spans="1:6" ht="15">
      <c r="A14" s="6" t="s">
        <v>85</v>
      </c>
      <c r="B14" s="6" t="s">
        <v>86</v>
      </c>
      <c r="C14" s="6" t="s">
        <v>98</v>
      </c>
      <c r="D14" s="40"/>
      <c r="E14" s="40"/>
      <c r="F14" s="49"/>
    </row>
    <row r="15" spans="1:6" ht="15">
      <c r="A15" s="6" t="s">
        <v>85</v>
      </c>
      <c r="B15" s="6" t="s">
        <v>86</v>
      </c>
      <c r="C15" s="6" t="s">
        <v>99</v>
      </c>
      <c r="D15" s="40"/>
      <c r="E15" s="40"/>
      <c r="F15" s="49"/>
    </row>
    <row r="16" spans="1:6" ht="15">
      <c r="A16" s="6" t="s">
        <v>85</v>
      </c>
      <c r="B16" s="6" t="s">
        <v>86</v>
      </c>
      <c r="C16" s="6" t="s">
        <v>171</v>
      </c>
      <c r="D16" s="40"/>
      <c r="E16" s="40"/>
      <c r="F16" s="49"/>
    </row>
    <row r="17" spans="1:6" ht="15">
      <c r="A17" s="6" t="s">
        <v>85</v>
      </c>
      <c r="B17" s="6" t="s">
        <v>86</v>
      </c>
      <c r="C17" s="6" t="s">
        <v>173</v>
      </c>
      <c r="D17" s="40"/>
      <c r="E17" s="40"/>
      <c r="F17" s="49"/>
    </row>
    <row r="18" spans="1:6" ht="15">
      <c r="A18" s="6" t="s">
        <v>85</v>
      </c>
      <c r="B18" s="6" t="s">
        <v>86</v>
      </c>
      <c r="C18" s="6" t="s">
        <v>172</v>
      </c>
      <c r="D18" s="40"/>
      <c r="E18" s="40"/>
      <c r="F18" s="49"/>
    </row>
    <row r="19" spans="1:6" ht="15">
      <c r="A19" s="6" t="s">
        <v>85</v>
      </c>
      <c r="B19" s="6" t="s">
        <v>86</v>
      </c>
      <c r="C19" s="6" t="s">
        <v>100</v>
      </c>
      <c r="D19" s="40"/>
      <c r="E19" s="40"/>
      <c r="F19" s="49"/>
    </row>
    <row r="20" spans="1:6" ht="15">
      <c r="A20" s="6" t="s">
        <v>85</v>
      </c>
      <c r="B20" s="6" t="s">
        <v>86</v>
      </c>
      <c r="C20" s="6" t="s">
        <v>101</v>
      </c>
      <c r="D20" s="40"/>
      <c r="E20" s="40"/>
      <c r="F20" s="50"/>
    </row>
    <row r="21" spans="1:6" ht="15">
      <c r="A21" s="6" t="s">
        <v>85</v>
      </c>
      <c r="B21" s="6" t="s">
        <v>86</v>
      </c>
      <c r="C21" s="6" t="s">
        <v>102</v>
      </c>
      <c r="D21" s="40"/>
      <c r="E21" s="40"/>
      <c r="F21" s="50"/>
    </row>
    <row r="22" spans="1:6" ht="15">
      <c r="A22" s="6" t="s">
        <v>85</v>
      </c>
      <c r="B22" s="6" t="s">
        <v>86</v>
      </c>
      <c r="C22" s="6" t="s">
        <v>103</v>
      </c>
      <c r="D22" s="40"/>
      <c r="E22" s="40"/>
      <c r="F22" s="50"/>
    </row>
    <row r="23" spans="1:6" ht="15">
      <c r="A23" s="6" t="s">
        <v>85</v>
      </c>
      <c r="B23" s="6" t="s">
        <v>86</v>
      </c>
      <c r="C23" s="6" t="s">
        <v>104</v>
      </c>
      <c r="D23" s="40"/>
      <c r="E23" s="40"/>
      <c r="F23" s="50"/>
    </row>
    <row r="24" spans="1:6" ht="15">
      <c r="A24" s="6" t="s">
        <v>85</v>
      </c>
      <c r="B24" s="6" t="s">
        <v>86</v>
      </c>
      <c r="C24" s="6" t="s">
        <v>105</v>
      </c>
      <c r="D24" s="40"/>
      <c r="E24" s="40"/>
      <c r="F24" s="50"/>
    </row>
    <row r="25" spans="1:6" ht="15">
      <c r="A25" s="6" t="s">
        <v>85</v>
      </c>
      <c r="B25" s="6" t="s">
        <v>86</v>
      </c>
      <c r="C25" s="6" t="s">
        <v>106</v>
      </c>
      <c r="D25" s="40"/>
      <c r="E25" s="40"/>
      <c r="F25" s="50"/>
    </row>
    <row r="26" spans="1:6" ht="15">
      <c r="A26" s="6" t="s">
        <v>85</v>
      </c>
      <c r="B26" s="6" t="s">
        <v>86</v>
      </c>
      <c r="C26" s="6" t="s">
        <v>107</v>
      </c>
      <c r="D26" s="40"/>
      <c r="E26" s="40"/>
      <c r="F26" s="50"/>
    </row>
    <row r="27" spans="1:6" ht="15">
      <c r="A27" s="6" t="s">
        <v>85</v>
      </c>
      <c r="B27" s="6" t="s">
        <v>86</v>
      </c>
      <c r="C27" s="6" t="s">
        <v>108</v>
      </c>
      <c r="D27" s="40"/>
      <c r="E27" s="40"/>
      <c r="F27" s="50"/>
    </row>
    <row r="28" spans="1:6" ht="15">
      <c r="A28" s="6" t="s">
        <v>85</v>
      </c>
      <c r="B28" s="6" t="s">
        <v>86</v>
      </c>
      <c r="C28" s="6" t="s">
        <v>109</v>
      </c>
      <c r="D28" s="40"/>
      <c r="E28" s="40"/>
      <c r="F28" s="50"/>
    </row>
    <row r="29" spans="1:6" ht="15">
      <c r="A29" s="6" t="s">
        <v>85</v>
      </c>
      <c r="B29" s="6" t="s">
        <v>86</v>
      </c>
      <c r="C29" s="6" t="s">
        <v>110</v>
      </c>
      <c r="D29" s="40"/>
      <c r="E29" s="40"/>
      <c r="F29" s="50"/>
    </row>
    <row r="30" spans="1:6" ht="15">
      <c r="A30" s="6" t="s">
        <v>85</v>
      </c>
      <c r="B30" s="6" t="s">
        <v>86</v>
      </c>
      <c r="C30" s="6" t="s">
        <v>111</v>
      </c>
      <c r="D30" s="40"/>
      <c r="E30" s="40"/>
      <c r="F30" s="50"/>
    </row>
    <row r="31" spans="1:6" ht="15">
      <c r="A31" s="6" t="s">
        <v>85</v>
      </c>
      <c r="B31" s="6" t="s">
        <v>86</v>
      </c>
      <c r="C31" s="6" t="s">
        <v>112</v>
      </c>
      <c r="D31" s="40"/>
      <c r="E31" s="40"/>
      <c r="F31" s="50"/>
    </row>
    <row r="32" spans="1:6" ht="15">
      <c r="A32" s="6" t="s">
        <v>85</v>
      </c>
      <c r="B32" s="6" t="s">
        <v>86</v>
      </c>
      <c r="C32" s="6" t="s">
        <v>113</v>
      </c>
      <c r="D32" s="40"/>
      <c r="E32" s="40"/>
      <c r="F32" s="50"/>
    </row>
    <row r="33" spans="1:6" ht="15">
      <c r="A33" s="6" t="s">
        <v>85</v>
      </c>
      <c r="B33" s="6" t="s">
        <v>86</v>
      </c>
      <c r="C33" s="6" t="s">
        <v>114</v>
      </c>
      <c r="D33" s="40"/>
      <c r="E33" s="40"/>
      <c r="F33" s="50"/>
    </row>
    <row r="34" spans="1:6" ht="15">
      <c r="A34" s="6" t="s">
        <v>85</v>
      </c>
      <c r="B34" s="6" t="s">
        <v>86</v>
      </c>
      <c r="C34" s="6" t="s">
        <v>115</v>
      </c>
      <c r="D34" s="40"/>
      <c r="E34" s="40"/>
      <c r="F34" s="50"/>
    </row>
    <row r="35" spans="1:6" ht="15">
      <c r="A35" s="6" t="s">
        <v>85</v>
      </c>
      <c r="B35" s="6" t="s">
        <v>86</v>
      </c>
      <c r="C35" s="6" t="s">
        <v>116</v>
      </c>
      <c r="D35" s="40"/>
      <c r="E35" s="40"/>
      <c r="F35" s="50"/>
    </row>
    <row r="36" spans="1:6" ht="15">
      <c r="A36" s="6" t="s">
        <v>85</v>
      </c>
      <c r="B36" s="6" t="s">
        <v>86</v>
      </c>
      <c r="C36" s="6" t="s">
        <v>117</v>
      </c>
      <c r="D36" s="40"/>
      <c r="E36" s="40"/>
      <c r="F36" s="50"/>
    </row>
    <row r="37" spans="1:6" ht="15">
      <c r="A37" s="6" t="s">
        <v>85</v>
      </c>
      <c r="B37" s="6" t="s">
        <v>86</v>
      </c>
      <c r="C37" s="6" t="s">
        <v>118</v>
      </c>
      <c r="D37" s="40"/>
      <c r="E37" s="40"/>
      <c r="F37" s="50"/>
    </row>
    <row r="38" spans="1:6" ht="15">
      <c r="A38" s="6" t="s">
        <v>85</v>
      </c>
      <c r="B38" s="6" t="s">
        <v>86</v>
      </c>
      <c r="C38" s="6" t="s">
        <v>119</v>
      </c>
      <c r="D38" s="40"/>
      <c r="E38" s="40"/>
      <c r="F38" s="50"/>
    </row>
    <row r="39" spans="1:6" ht="15">
      <c r="A39" s="6" t="s">
        <v>85</v>
      </c>
      <c r="B39" s="6" t="s">
        <v>86</v>
      </c>
      <c r="C39" s="6" t="s">
        <v>120</v>
      </c>
      <c r="D39" s="40"/>
      <c r="E39" s="40"/>
      <c r="F39" s="50"/>
    </row>
    <row r="40" spans="1:6" ht="15">
      <c r="A40" s="6" t="s">
        <v>85</v>
      </c>
      <c r="B40" s="6" t="s">
        <v>86</v>
      </c>
      <c r="C40" s="6" t="s">
        <v>121</v>
      </c>
      <c r="D40" s="40"/>
      <c r="E40" s="40"/>
      <c r="F40" s="50"/>
    </row>
    <row r="41" spans="1:6" ht="15">
      <c r="A41" s="6" t="s">
        <v>85</v>
      </c>
      <c r="B41" s="6" t="s">
        <v>86</v>
      </c>
      <c r="C41" s="6" t="s">
        <v>122</v>
      </c>
      <c r="D41" s="40"/>
      <c r="E41" s="40"/>
      <c r="F41" s="50"/>
    </row>
    <row r="42" spans="1:6" ht="15">
      <c r="A42" s="6" t="s">
        <v>85</v>
      </c>
      <c r="B42" s="6" t="s">
        <v>86</v>
      </c>
      <c r="C42" s="6" t="s">
        <v>123</v>
      </c>
      <c r="D42" s="40"/>
      <c r="E42" s="40"/>
      <c r="F42" s="50"/>
    </row>
    <row r="43" spans="1:6" ht="15">
      <c r="A43" s="6" t="s">
        <v>85</v>
      </c>
      <c r="B43" s="6" t="s">
        <v>86</v>
      </c>
      <c r="C43" s="6" t="s">
        <v>124</v>
      </c>
      <c r="D43" s="40"/>
      <c r="E43" s="40"/>
      <c r="F43" s="50"/>
    </row>
    <row r="44" spans="1:6" ht="15">
      <c r="A44" s="6" t="s">
        <v>85</v>
      </c>
      <c r="B44" s="6" t="s">
        <v>86</v>
      </c>
      <c r="C44" s="6" t="s">
        <v>125</v>
      </c>
      <c r="D44" s="40"/>
      <c r="E44" s="40"/>
      <c r="F44" s="50"/>
    </row>
    <row r="45" spans="1:6" ht="15">
      <c r="A45" s="6" t="s">
        <v>85</v>
      </c>
      <c r="B45" s="6" t="s">
        <v>86</v>
      </c>
      <c r="C45" s="6" t="s">
        <v>126</v>
      </c>
      <c r="D45" s="40"/>
      <c r="E45" s="40"/>
      <c r="F45" s="50"/>
    </row>
    <row r="46" spans="1:6" ht="15">
      <c r="A46" s="6" t="s">
        <v>85</v>
      </c>
      <c r="B46" s="6" t="s">
        <v>86</v>
      </c>
      <c r="C46" s="6" t="s">
        <v>127</v>
      </c>
      <c r="D46" s="40"/>
      <c r="E46" s="40"/>
      <c r="F46" s="50"/>
    </row>
    <row r="47" spans="1:6" ht="15">
      <c r="A47" s="6" t="s">
        <v>85</v>
      </c>
      <c r="B47" s="6" t="s">
        <v>86</v>
      </c>
      <c r="C47" s="6" t="s">
        <v>128</v>
      </c>
      <c r="D47" s="40"/>
      <c r="E47" s="40"/>
      <c r="F47" s="50"/>
    </row>
    <row r="48" spans="1:6" ht="15">
      <c r="A48" s="6" t="s">
        <v>85</v>
      </c>
      <c r="B48" s="6" t="s">
        <v>86</v>
      </c>
      <c r="C48" s="6" t="s">
        <v>129</v>
      </c>
      <c r="D48" s="40"/>
      <c r="E48" s="40"/>
      <c r="F48" s="50"/>
    </row>
    <row r="49" spans="1:6" ht="15">
      <c r="A49" s="6" t="s">
        <v>85</v>
      </c>
      <c r="B49" s="6" t="s">
        <v>86</v>
      </c>
      <c r="C49" s="6" t="s">
        <v>130</v>
      </c>
      <c r="D49" s="40"/>
      <c r="E49" s="40"/>
      <c r="F49" s="50"/>
    </row>
    <row r="50" spans="1:6" ht="15">
      <c r="A50" s="6" t="s">
        <v>85</v>
      </c>
      <c r="B50" s="6" t="s">
        <v>86</v>
      </c>
      <c r="C50" s="6" t="s">
        <v>131</v>
      </c>
      <c r="D50" s="40"/>
      <c r="E50" s="40"/>
      <c r="F50" s="50"/>
    </row>
    <row r="51" spans="1:6" ht="15">
      <c r="A51" s="6" t="s">
        <v>85</v>
      </c>
      <c r="B51" s="6" t="s">
        <v>86</v>
      </c>
      <c r="C51" s="6" t="s">
        <v>132</v>
      </c>
      <c r="D51" s="40"/>
      <c r="E51" s="40"/>
      <c r="F51" s="50"/>
    </row>
    <row r="52" spans="1:6" ht="15">
      <c r="A52" s="6" t="s">
        <v>85</v>
      </c>
      <c r="B52" s="6" t="s">
        <v>86</v>
      </c>
      <c r="C52" s="6" t="s">
        <v>133</v>
      </c>
      <c r="D52" s="40"/>
      <c r="E52" s="40"/>
      <c r="F52" s="50"/>
    </row>
    <row r="53" spans="1:6" ht="15">
      <c r="A53" s="6" t="s">
        <v>85</v>
      </c>
      <c r="B53" s="6" t="s">
        <v>86</v>
      </c>
      <c r="C53" s="6" t="s">
        <v>134</v>
      </c>
      <c r="D53" s="40"/>
      <c r="E53" s="40"/>
      <c r="F53" s="50"/>
    </row>
    <row r="54" spans="1:6" ht="15">
      <c r="A54" s="6" t="s">
        <v>85</v>
      </c>
      <c r="B54" s="6" t="s">
        <v>86</v>
      </c>
      <c r="C54" s="6" t="s">
        <v>135</v>
      </c>
      <c r="D54" s="40"/>
      <c r="E54" s="40"/>
      <c r="F54" s="50"/>
    </row>
    <row r="55" spans="1:6" ht="15">
      <c r="A55" s="7" t="s">
        <v>85</v>
      </c>
      <c r="B55" s="7" t="s">
        <v>86</v>
      </c>
      <c r="C55" s="7" t="s">
        <v>136</v>
      </c>
      <c r="D55" s="41"/>
      <c r="E55" s="41"/>
      <c r="F55" s="51"/>
    </row>
    <row r="56" spans="1:6" s="10" customFormat="1" ht="15">
      <c r="A56" s="14" t="s">
        <v>85</v>
      </c>
      <c r="B56" s="14" t="s">
        <v>86</v>
      </c>
      <c r="C56" s="14" t="s">
        <v>137</v>
      </c>
      <c r="D56" s="38"/>
      <c r="E56" s="38"/>
      <c r="F56" s="52"/>
    </row>
    <row r="57" spans="1:6" ht="15">
      <c r="A57" s="16" t="s">
        <v>85</v>
      </c>
      <c r="B57" s="16" t="s">
        <v>86</v>
      </c>
      <c r="C57" s="16" t="s">
        <v>138</v>
      </c>
      <c r="D57" s="42"/>
      <c r="E57" s="42"/>
      <c r="F57" s="53"/>
    </row>
    <row r="58" spans="1:6" s="10" customFormat="1" ht="15">
      <c r="A58" s="14" t="s">
        <v>85</v>
      </c>
      <c r="B58" s="14" t="s">
        <v>86</v>
      </c>
      <c r="C58" s="14" t="s">
        <v>139</v>
      </c>
      <c r="D58" s="38"/>
      <c r="E58" s="38"/>
      <c r="F58" s="52"/>
    </row>
    <row r="59" spans="1:6" ht="15">
      <c r="A59" s="5" t="s">
        <v>85</v>
      </c>
      <c r="B59" s="5" t="s">
        <v>86</v>
      </c>
      <c r="C59" s="5" t="s">
        <v>140</v>
      </c>
      <c r="D59" s="39"/>
      <c r="E59" s="39"/>
      <c r="F59" s="54"/>
    </row>
    <row r="60" spans="1:6" ht="15">
      <c r="A60" s="6" t="s">
        <v>85</v>
      </c>
      <c r="B60" s="6" t="s">
        <v>86</v>
      </c>
      <c r="C60" s="6" t="s">
        <v>141</v>
      </c>
      <c r="D60" s="40"/>
      <c r="E60" s="40"/>
      <c r="F60" s="50"/>
    </row>
    <row r="61" spans="1:6" ht="15">
      <c r="A61" s="6" t="s">
        <v>85</v>
      </c>
      <c r="B61" s="6" t="s">
        <v>86</v>
      </c>
      <c r="C61" s="6" t="s">
        <v>142</v>
      </c>
      <c r="D61" s="40"/>
      <c r="E61" s="40"/>
      <c r="F61" s="50"/>
    </row>
    <row r="62" spans="1:6" ht="15">
      <c r="A62" s="6" t="s">
        <v>85</v>
      </c>
      <c r="B62" s="6" t="s">
        <v>86</v>
      </c>
      <c r="C62" s="6" t="s">
        <v>143</v>
      </c>
      <c r="D62" s="40"/>
      <c r="E62" s="40"/>
      <c r="F62" s="50"/>
    </row>
    <row r="63" spans="1:6" ht="15">
      <c r="A63" s="7" t="s">
        <v>85</v>
      </c>
      <c r="B63" s="7" t="s">
        <v>86</v>
      </c>
      <c r="C63" s="7" t="s">
        <v>164</v>
      </c>
      <c r="D63" s="41"/>
      <c r="E63" s="41"/>
      <c r="F63" s="51"/>
    </row>
    <row r="64" spans="1:6" s="10" customFormat="1" ht="15">
      <c r="A64" s="7" t="s">
        <v>85</v>
      </c>
      <c r="B64" s="7" t="s">
        <v>86</v>
      </c>
      <c r="C64" s="7" t="s">
        <v>165</v>
      </c>
      <c r="D64" s="41"/>
      <c r="E64" s="41"/>
      <c r="F64" s="51"/>
    </row>
    <row r="65" spans="1:6" ht="15">
      <c r="A65" s="14" t="s">
        <v>85</v>
      </c>
      <c r="B65" s="14" t="s">
        <v>86</v>
      </c>
      <c r="C65" s="14" t="s">
        <v>144</v>
      </c>
      <c r="D65" s="38"/>
      <c r="E65" s="38"/>
      <c r="F65" s="52"/>
    </row>
    <row r="66" spans="1:6" s="10" customFormat="1" ht="15">
      <c r="A66" s="16" t="s">
        <v>85</v>
      </c>
      <c r="B66" s="16" t="s">
        <v>86</v>
      </c>
      <c r="C66" s="16" t="s">
        <v>83</v>
      </c>
      <c r="D66" s="42"/>
      <c r="E66" s="42"/>
      <c r="F66" s="53"/>
    </row>
    <row r="67" spans="1:6" ht="15">
      <c r="A67" s="14" t="s">
        <v>85</v>
      </c>
      <c r="B67" s="14" t="s">
        <v>86</v>
      </c>
      <c r="C67" s="14" t="s">
        <v>145</v>
      </c>
      <c r="D67" s="38"/>
      <c r="E67" s="38"/>
      <c r="F67" s="52"/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24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1791.366</v>
      </c>
      <c r="E4" s="40">
        <v>1163.673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1791.366</v>
      </c>
      <c r="E5" s="40">
        <v>1163.673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22.789</v>
      </c>
      <c r="E9" s="40">
        <v>23.226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22.789</v>
      </c>
      <c r="E10" s="40">
        <v>23.2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97.338</v>
      </c>
      <c r="E13" s="40">
        <v>101.807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97.338</v>
      </c>
      <c r="E14" s="40">
        <v>101.8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0</v>
      </c>
      <c r="E19" s="40">
        <v>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54.05</v>
      </c>
      <c r="E20" s="40">
        <v>55.102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2848.273</v>
      </c>
      <c r="E28" s="40">
        <v>3507.623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47.478</v>
      </c>
      <c r="E49" s="40">
        <v>61.06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745.876</v>
      </c>
      <c r="E53" s="40">
        <v>957.279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5607.17</v>
      </c>
      <c r="E56" s="38">
        <v>5869.77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324.417</v>
      </c>
      <c r="E57" s="42">
        <v>368.453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5282.753</v>
      </c>
      <c r="E58" s="38">
        <v>5501.317000000001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2297.169</v>
      </c>
      <c r="E59" s="39">
        <v>2410.901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377.423</v>
      </c>
      <c r="E60" s="40">
        <v>583.019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7202.499</v>
      </c>
      <c r="E65" s="38">
        <v>7329.1990000000005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994.813</v>
      </c>
      <c r="E66" s="42">
        <v>979.354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6207.686</v>
      </c>
      <c r="E67" s="38">
        <v>6349.845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1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8552.152</v>
      </c>
      <c r="E4" s="40">
        <v>5206.043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8552.152</v>
      </c>
      <c r="E5" s="40">
        <v>5206.043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1.334</v>
      </c>
      <c r="E9" s="40">
        <v>22.196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1.334</v>
      </c>
      <c r="E10" s="40">
        <v>22.196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0</v>
      </c>
      <c r="E13" s="40">
        <v>0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0</v>
      </c>
      <c r="E14" s="40">
        <v>0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0</v>
      </c>
      <c r="E19" s="40">
        <v>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0</v>
      </c>
      <c r="E20" s="40">
        <v>0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0</v>
      </c>
      <c r="E53" s="40">
        <v>0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8553.486</v>
      </c>
      <c r="E56" s="38">
        <v>5228.239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45.233</v>
      </c>
      <c r="E57" s="42">
        <v>49.7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8508.253</v>
      </c>
      <c r="E58" s="38">
        <v>5178.539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850.48</v>
      </c>
      <c r="E59" s="39">
        <v>3176.516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1763.786</v>
      </c>
      <c r="E60" s="40">
        <v>770.48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7594.947</v>
      </c>
      <c r="E65" s="38">
        <v>7584.575000000001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1114.123</v>
      </c>
      <c r="E66" s="42">
        <v>1054.3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6480.8240000000005</v>
      </c>
      <c r="E67" s="38">
        <v>6530.275000000001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63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146</v>
      </c>
    </row>
    <row r="4" spans="1:6" ht="15">
      <c r="A4" s="6" t="s">
        <v>85</v>
      </c>
      <c r="B4" s="6" t="s">
        <v>86</v>
      </c>
      <c r="C4" s="6" t="s">
        <v>88</v>
      </c>
      <c r="D4" s="40">
        <v>11393.163</v>
      </c>
      <c r="E4" s="40">
        <v>10172</v>
      </c>
      <c r="F4" s="49" t="s">
        <v>146</v>
      </c>
    </row>
    <row r="5" spans="1:6" ht="15">
      <c r="A5" s="6" t="s">
        <v>85</v>
      </c>
      <c r="B5" s="6" t="s">
        <v>86</v>
      </c>
      <c r="C5" s="6" t="s">
        <v>89</v>
      </c>
      <c r="D5" s="40">
        <v>10245.314</v>
      </c>
      <c r="E5" s="40">
        <v>9174.729</v>
      </c>
      <c r="F5" s="49" t="s">
        <v>146</v>
      </c>
    </row>
    <row r="6" spans="1:6" ht="15">
      <c r="A6" s="6" t="s">
        <v>85</v>
      </c>
      <c r="B6" s="6" t="s">
        <v>86</v>
      </c>
      <c r="C6" s="6" t="s">
        <v>90</v>
      </c>
      <c r="D6" s="40">
        <v>394.332</v>
      </c>
      <c r="E6" s="40">
        <v>174.57300000000004</v>
      </c>
      <c r="F6" s="49" t="s">
        <v>146</v>
      </c>
    </row>
    <row r="7" spans="1:6" ht="15">
      <c r="A7" s="6" t="s">
        <v>85</v>
      </c>
      <c r="B7" s="6" t="s">
        <v>86</v>
      </c>
      <c r="C7" s="6" t="s">
        <v>91</v>
      </c>
      <c r="D7" s="40">
        <v>753.517</v>
      </c>
      <c r="E7" s="40">
        <v>822.698</v>
      </c>
      <c r="F7" s="49" t="s">
        <v>146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146</v>
      </c>
    </row>
    <row r="9" spans="1:6" ht="15">
      <c r="A9" s="6" t="s">
        <v>85</v>
      </c>
      <c r="B9" s="6" t="s">
        <v>86</v>
      </c>
      <c r="C9" s="6" t="s">
        <v>93</v>
      </c>
      <c r="D9" s="40">
        <v>13.04</v>
      </c>
      <c r="E9" s="40">
        <v>13.533</v>
      </c>
      <c r="F9" s="49" t="s">
        <v>146</v>
      </c>
    </row>
    <row r="10" spans="1:6" ht="15">
      <c r="A10" s="6" t="s">
        <v>85</v>
      </c>
      <c r="B10" s="6" t="s">
        <v>86</v>
      </c>
      <c r="C10" s="6" t="s">
        <v>94</v>
      </c>
      <c r="D10" s="40">
        <v>13.04</v>
      </c>
      <c r="E10" s="40">
        <v>13.533</v>
      </c>
      <c r="F10" s="49" t="s">
        <v>146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146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146</v>
      </c>
    </row>
    <row r="13" spans="1:6" ht="15">
      <c r="A13" s="6" t="s">
        <v>85</v>
      </c>
      <c r="B13" s="6" t="s">
        <v>86</v>
      </c>
      <c r="C13" s="6" t="s">
        <v>97</v>
      </c>
      <c r="D13" s="40">
        <v>150.418</v>
      </c>
      <c r="E13" s="40">
        <v>847.912</v>
      </c>
      <c r="F13" s="49" t="s">
        <v>146</v>
      </c>
    </row>
    <row r="14" spans="1:6" ht="15">
      <c r="A14" s="6" t="s">
        <v>85</v>
      </c>
      <c r="B14" s="6" t="s">
        <v>86</v>
      </c>
      <c r="C14" s="6" t="s">
        <v>98</v>
      </c>
      <c r="D14" s="40">
        <v>150.418</v>
      </c>
      <c r="E14" s="40">
        <v>847.912</v>
      </c>
      <c r="F14" s="49" t="s">
        <v>146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146</v>
      </c>
    </row>
    <row r="16" spans="1:6" ht="15">
      <c r="A16" s="6" t="s">
        <v>85</v>
      </c>
      <c r="B16" s="6" t="s">
        <v>86</v>
      </c>
      <c r="C16" s="6" t="s">
        <v>171</v>
      </c>
      <c r="D16" s="40">
        <v>4.705</v>
      </c>
      <c r="E16" s="40">
        <v>0</v>
      </c>
      <c r="F16" s="49" t="s">
        <v>146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146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146</v>
      </c>
    </row>
    <row r="19" spans="1:6" ht="15">
      <c r="A19" s="6" t="s">
        <v>85</v>
      </c>
      <c r="B19" s="6" t="s">
        <v>86</v>
      </c>
      <c r="C19" s="6" t="s">
        <v>100</v>
      </c>
      <c r="D19" s="40">
        <v>0.001</v>
      </c>
      <c r="E19" s="40">
        <v>0</v>
      </c>
      <c r="F19" s="49" t="s">
        <v>146</v>
      </c>
    </row>
    <row r="20" spans="1:6" ht="15">
      <c r="A20" s="6" t="s">
        <v>85</v>
      </c>
      <c r="B20" s="6" t="s">
        <v>86</v>
      </c>
      <c r="C20" s="6" t="s">
        <v>101</v>
      </c>
      <c r="D20" s="40">
        <v>101.721</v>
      </c>
      <c r="E20" s="40">
        <v>116.26</v>
      </c>
      <c r="F20" s="50" t="s">
        <v>146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146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146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146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146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146</v>
      </c>
    </row>
    <row r="26" spans="1:6" ht="15">
      <c r="A26" s="6" t="s">
        <v>85</v>
      </c>
      <c r="B26" s="6" t="s">
        <v>86</v>
      </c>
      <c r="C26" s="6" t="s">
        <v>107</v>
      </c>
      <c r="D26" s="40">
        <v>0.133</v>
      </c>
      <c r="E26" s="40">
        <v>0</v>
      </c>
      <c r="F26" s="50" t="s">
        <v>146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146</v>
      </c>
    </row>
    <row r="28" spans="1:6" ht="15">
      <c r="A28" s="6" t="s">
        <v>85</v>
      </c>
      <c r="B28" s="6" t="s">
        <v>86</v>
      </c>
      <c r="C28" s="6" t="s">
        <v>109</v>
      </c>
      <c r="D28" s="40">
        <v>24999.603</v>
      </c>
      <c r="E28" s="40">
        <v>26295.078</v>
      </c>
      <c r="F28" s="50" t="s">
        <v>146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146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146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146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146</v>
      </c>
    </row>
    <row r="33" spans="1:6" ht="15">
      <c r="A33" s="6" t="s">
        <v>85</v>
      </c>
      <c r="B33" s="6" t="s">
        <v>86</v>
      </c>
      <c r="C33" s="6" t="s">
        <v>114</v>
      </c>
      <c r="D33" s="40">
        <v>19.837</v>
      </c>
      <c r="E33" s="40">
        <v>3.297</v>
      </c>
      <c r="F33" s="50" t="s">
        <v>146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146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146</v>
      </c>
    </row>
    <row r="36" spans="1:6" ht="15">
      <c r="A36" s="6" t="s">
        <v>85</v>
      </c>
      <c r="B36" s="6" t="s">
        <v>86</v>
      </c>
      <c r="C36" s="6" t="s">
        <v>117</v>
      </c>
      <c r="D36" s="40">
        <v>94.684</v>
      </c>
      <c r="E36" s="40">
        <v>91.94</v>
      </c>
      <c r="F36" s="50" t="s">
        <v>146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146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146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146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146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146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146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146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146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146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146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146</v>
      </c>
    </row>
    <row r="48" spans="1:6" ht="15">
      <c r="A48" s="6" t="s">
        <v>85</v>
      </c>
      <c r="B48" s="6" t="s">
        <v>86</v>
      </c>
      <c r="C48" s="6" t="s">
        <v>129</v>
      </c>
      <c r="D48" s="40">
        <v>0.004</v>
      </c>
      <c r="E48" s="40">
        <v>0.004</v>
      </c>
      <c r="F48" s="50" t="s">
        <v>146</v>
      </c>
    </row>
    <row r="49" spans="1:6" ht="15">
      <c r="A49" s="6" t="s">
        <v>85</v>
      </c>
      <c r="B49" s="6" t="s">
        <v>86</v>
      </c>
      <c r="C49" s="6" t="s">
        <v>130</v>
      </c>
      <c r="D49" s="40">
        <v>51.876</v>
      </c>
      <c r="E49" s="40">
        <v>88.335</v>
      </c>
      <c r="F49" s="50" t="s">
        <v>146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146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146</v>
      </c>
    </row>
    <row r="52" spans="1:6" ht="15">
      <c r="A52" s="6" t="s">
        <v>85</v>
      </c>
      <c r="B52" s="6" t="s">
        <v>86</v>
      </c>
      <c r="C52" s="6" t="s">
        <v>133</v>
      </c>
      <c r="D52" s="40">
        <v>0.311</v>
      </c>
      <c r="E52" s="40">
        <v>0.313</v>
      </c>
      <c r="F52" s="50" t="s">
        <v>146</v>
      </c>
    </row>
    <row r="53" spans="1:6" ht="15">
      <c r="A53" s="6" t="s">
        <v>85</v>
      </c>
      <c r="B53" s="6" t="s">
        <v>86</v>
      </c>
      <c r="C53" s="6" t="s">
        <v>134</v>
      </c>
      <c r="D53" s="40">
        <v>596.248</v>
      </c>
      <c r="E53" s="40">
        <v>632.688</v>
      </c>
      <c r="F53" s="50" t="s">
        <v>146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146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146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37425.744</v>
      </c>
      <c r="E56" s="38">
        <v>38261.36000000001</v>
      </c>
      <c r="F56" s="52" t="s">
        <v>146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2642.337</v>
      </c>
      <c r="E57" s="42">
        <v>4222.748350000001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34783.407</v>
      </c>
      <c r="E58" s="38">
        <v>34038.611650000006</v>
      </c>
      <c r="F58" s="52" t="s">
        <v>146</v>
      </c>
    </row>
    <row r="59" spans="1:6" ht="15">
      <c r="A59" s="5" t="s">
        <v>85</v>
      </c>
      <c r="B59" s="5" t="s">
        <v>86</v>
      </c>
      <c r="C59" s="5" t="s">
        <v>140</v>
      </c>
      <c r="D59" s="39">
        <v>6400.007</v>
      </c>
      <c r="E59" s="39">
        <v>5349.116</v>
      </c>
      <c r="F59" s="54" t="s">
        <v>146</v>
      </c>
    </row>
    <row r="60" spans="1:6" ht="15">
      <c r="A60" s="6" t="s">
        <v>85</v>
      </c>
      <c r="B60" s="6" t="s">
        <v>86</v>
      </c>
      <c r="C60" s="6" t="s">
        <v>141</v>
      </c>
      <c r="D60" s="40">
        <v>6283.513</v>
      </c>
      <c r="E60" s="40">
        <v>5534.115</v>
      </c>
      <c r="F60" s="50" t="s">
        <v>146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146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146</v>
      </c>
    </row>
    <row r="63" spans="1:6" ht="15">
      <c r="A63" s="7" t="s">
        <v>85</v>
      </c>
      <c r="B63" s="7" t="s">
        <v>86</v>
      </c>
      <c r="C63" s="7" t="s">
        <v>164</v>
      </c>
      <c r="D63" s="41">
        <v>1064.938</v>
      </c>
      <c r="E63" s="41">
        <v>1118.364</v>
      </c>
      <c r="F63" s="51" t="s">
        <v>146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146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33834.962999999996</v>
      </c>
      <c r="E65" s="38">
        <v>32735.24865000001</v>
      </c>
      <c r="F65" s="52" t="s">
        <v>146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4532.353</v>
      </c>
      <c r="E66" s="42">
        <v>4407.139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29302.609999999997</v>
      </c>
      <c r="E67" s="38">
        <v>28328.10965000001</v>
      </c>
      <c r="F67" s="52" t="s">
        <v>146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72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58865.005</v>
      </c>
      <c r="E4" s="40">
        <v>88886.237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58865.005</v>
      </c>
      <c r="E5" s="40">
        <v>88886.237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7430.976</v>
      </c>
      <c r="E8" s="40">
        <v>8929.729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7799.798</v>
      </c>
      <c r="E9" s="40">
        <v>9577.602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7799.798</v>
      </c>
      <c r="E10" s="40">
        <v>0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19949.206000000002</v>
      </c>
      <c r="E13" s="40">
        <v>21779.877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19949.206000000002</v>
      </c>
      <c r="E14" s="40">
        <v>21779.877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23.204</v>
      </c>
      <c r="E16" s="40">
        <v>27.935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11.452</v>
      </c>
      <c r="E17" s="40">
        <v>14.602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474.39</v>
      </c>
      <c r="E19" s="40">
        <v>625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2158.612</v>
      </c>
      <c r="E20" s="40">
        <v>2600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5.061</v>
      </c>
      <c r="E23" s="40">
        <v>15.357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1337.393</v>
      </c>
      <c r="E25" s="40">
        <v>1356.16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62602.594</v>
      </c>
      <c r="E26" s="40">
        <v>60775.5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2328.499</v>
      </c>
      <c r="E27" s="40">
        <v>2323.937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45087.005</v>
      </c>
      <c r="E28" s="40">
        <v>46993.733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634.668</v>
      </c>
      <c r="E35" s="40">
        <v>557.096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1258.466</v>
      </c>
      <c r="E36" s="40">
        <v>1211.396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0.222</v>
      </c>
      <c r="E48" s="40">
        <v>0.999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328.894</v>
      </c>
      <c r="E49" s="40">
        <v>732.922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92482.815</v>
      </c>
      <c r="E53" s="40">
        <v>56866.666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950.204</v>
      </c>
      <c r="E55" s="41">
        <v>976.837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303728.46400000004</v>
      </c>
      <c r="E56" s="38">
        <v>304251.58499999996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14299.726</v>
      </c>
      <c r="E57" s="42">
        <v>14273.9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289428.738</v>
      </c>
      <c r="E58" s="38">
        <v>289977.68499999994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2476.887</v>
      </c>
      <c r="E59" s="39">
        <v>2211.506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3111.877</v>
      </c>
      <c r="E60" s="40">
        <v>2788.667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288793.748</v>
      </c>
      <c r="E65" s="38">
        <v>289400.5239999999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31634.991</v>
      </c>
      <c r="E66" s="42">
        <v>30735.4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257158.757</v>
      </c>
      <c r="E67" s="38">
        <v>258665.12399999992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28125" style="2" bestFit="1" customWidth="1"/>
    <col min="3" max="3" width="40.7109375" style="2" customWidth="1"/>
    <col min="4" max="5" width="14.00390625" style="2" customWidth="1"/>
    <col min="6" max="6" width="10.140625" style="18" bestFit="1" customWidth="1"/>
    <col min="7" max="7" width="11.7109375" style="2" customWidth="1"/>
    <col min="8" max="16384" width="9.140625" style="2" customWidth="1"/>
  </cols>
  <sheetData>
    <row r="1" ht="15.75">
      <c r="A1" s="62" t="s">
        <v>176</v>
      </c>
    </row>
    <row r="2" spans="1:6" ht="24" customHeight="1">
      <c r="A2" s="12"/>
      <c r="B2" s="13"/>
      <c r="C2" s="13" t="s">
        <v>84</v>
      </c>
      <c r="D2" s="13">
        <v>2018</v>
      </c>
      <c r="E2" s="13" t="s">
        <v>169</v>
      </c>
      <c r="F2" s="12" t="s">
        <v>170</v>
      </c>
    </row>
    <row r="3" spans="1:6" ht="15">
      <c r="A3" s="5" t="s">
        <v>85</v>
      </c>
      <c r="B3" s="5" t="s">
        <v>86</v>
      </c>
      <c r="C3" s="5" t="s">
        <v>87</v>
      </c>
      <c r="D3" s="39">
        <f>'BE'!D3+'BG'!D3+'CZ'!D3+'DK'!D3+'DE'!D3+'EE'!D3+'IE'!D3+'EL'!D3+'ES'!D3+'FR'!D3+'HR'!D3+'IT'!D3+'CY'!D3+LV!D3+LT!D3+LU!D3+'HU'!D3+MT!D3+NL!D3+'AT'!D3+PL!D3+PT!D3+RO!D3+SI!D3+SK!D3+'FI'!D3+SE!D3+UK!D3</f>
        <v>827006.8970000001</v>
      </c>
      <c r="E3" s="39">
        <f>'BE'!E3+'BG'!E3+'CZ'!E3+'DK'!E3+'DE'!E3+'EE'!E3+'IE'!E3+'EL'!E3+'ES'!E3+'FR'!E3+'HR'!E3+'IT'!E3+'CY'!E3+LV!E3+LT!E3+LU!E3+'HU'!E3+MT!E3+NL!E3+'AT'!E3+PL!E3+PT!E3+RO!E3+SI!E3+SK!E3+'FI'!E3+SE!E3+UK!E3</f>
        <v>822311.022</v>
      </c>
      <c r="F3" s="56">
        <f aca="true" t="shared" si="0" ref="F3:F34">IF(ISERROR(E3/D3-1),"",(E3/D3-1))</f>
        <v>-0.005678156998490058</v>
      </c>
    </row>
    <row r="4" spans="1:6" ht="15">
      <c r="A4" s="6" t="s">
        <v>85</v>
      </c>
      <c r="B4" s="6" t="s">
        <v>86</v>
      </c>
      <c r="C4" s="6" t="s">
        <v>88</v>
      </c>
      <c r="D4" s="40">
        <f>'BE'!D4+'BG'!D4+'CZ'!D4+'DK'!D4+'DE'!D4+'EE'!D4+'IE'!D4+'EL'!D4+'ES'!D4+'FR'!D4+'HR'!D4+'IT'!D4+'CY'!D4+LV!D4+LT!D4+LU!D4+'HU'!D4+MT!D4+NL!D4+'AT'!D4+PL!D4+PT!D4+RO!D4+SI!D4+SK!D4+'FI'!D4+SE!D4+UK!D4</f>
        <v>378262.969</v>
      </c>
      <c r="E4" s="40">
        <f>'BE'!E4+'BG'!E4+'CZ'!E4+'DK'!E4+'DE'!E4+'EE'!E4+'IE'!E4+'EL'!E4+'ES'!E4+'FR'!E4+'HR'!E4+'IT'!E4+'CY'!E4+LV!E4+LT!E4+LU!E4+'HU'!E4+MT!E4+NL!E4+'AT'!E4+PL!E4+PT!E4+RO!E4+SI!E4+SK!E4+'FI'!E4+SE!E4+UK!E4</f>
        <v>353217.26812237635</v>
      </c>
      <c r="F4" s="57">
        <f t="shared" si="0"/>
        <v>-0.06621240494102831</v>
      </c>
    </row>
    <row r="5" spans="1:6" ht="15">
      <c r="A5" s="6" t="s">
        <v>85</v>
      </c>
      <c r="B5" s="6" t="s">
        <v>86</v>
      </c>
      <c r="C5" s="6" t="s">
        <v>89</v>
      </c>
      <c r="D5" s="40">
        <f>'BE'!D5+'BG'!D5+'CZ'!D5+'DK'!D5+'DE'!D5+'EE'!D5+'IE'!D5+'EL'!D5+'ES'!D5+'FR'!D5+'HR'!D5+'IT'!D5+'CY'!D5+LV!D5+LT!D5+LU!D5+'HU'!D5+MT!D5+NL!D5+'AT'!D5+PL!D5+PT!D5+RO!D5+SI!D5+SK!D5+'FI'!D5+SE!D5+UK!D5</f>
        <v>332523.096</v>
      </c>
      <c r="E5" s="40">
        <f>'BE'!E5+'BG'!E5+'CZ'!E5+'DK'!E5+'DE'!E5+'EE'!E5+'IE'!E5+'EL'!E5+'ES'!E5+'FR'!E5+'HR'!E5+'IT'!E5+'CY'!E5+LV!E5+LT!E5+LU!E5+'HU'!E5+MT!E5+NL!E5+'AT'!E5+PL!E5+PT!E5+RO!E5+SI!E5+SK!E5+'FI'!E5+SE!E5+UK!E5</f>
        <v>312904.19917197636</v>
      </c>
      <c r="F5" s="57">
        <f t="shared" si="0"/>
        <v>-0.05900010274180667</v>
      </c>
    </row>
    <row r="6" spans="1:6" ht="15">
      <c r="A6" s="6" t="s">
        <v>85</v>
      </c>
      <c r="B6" s="6" t="s">
        <v>86</v>
      </c>
      <c r="C6" s="6" t="s">
        <v>90</v>
      </c>
      <c r="D6" s="40">
        <f>'BE'!D6+'BG'!D6+'CZ'!D6+'DK'!D6+'DE'!D6+'EE'!D6+'IE'!D6+'EL'!D6+'ES'!D6+'FR'!D6+'HR'!D6+'IT'!D6+'CY'!D6+LV!D6+LT!D6+LU!D6+'HU'!D6+MT!D6+NL!D6+'AT'!D6+PL!D6+PT!D6+RO!D6+SI!D6+SK!D6+'FI'!D6+SE!D6+UK!D6</f>
        <v>26869.104</v>
      </c>
      <c r="E6" s="40">
        <f>'BE'!E6+'BG'!E6+'CZ'!E6+'DK'!E6+'DE'!E6+'EE'!E6+'IE'!E6+'EL'!E6+'ES'!E6+'FR'!E6+'HR'!E6+'IT'!E6+'CY'!E6+LV!E6+LT!E6+LU!E6+'HU'!E6+MT!E6+NL!E6+'AT'!E6+PL!E6+PT!E6+RO!E6+SI!E6+SK!E6+'FI'!E6+SE!E6+UK!E6</f>
        <v>22559.528632999998</v>
      </c>
      <c r="F6" s="57">
        <f t="shared" si="0"/>
        <v>-0.16039148037835582</v>
      </c>
    </row>
    <row r="7" spans="1:6" ht="15">
      <c r="A7" s="6" t="s">
        <v>85</v>
      </c>
      <c r="B7" s="6" t="s">
        <v>86</v>
      </c>
      <c r="C7" s="6" t="s">
        <v>91</v>
      </c>
      <c r="D7" s="40">
        <f>'BE'!D7+'BG'!D7+'CZ'!D7+'DK'!D7+'DE'!D7+'EE'!D7+'IE'!D7+'EL'!D7+'ES'!D7+'FR'!D7+'HR'!D7+'IT'!D7+'CY'!D7+LV!D7+LT!D7+LU!D7+'HU'!D7+MT!D7+NL!D7+'AT'!D7+PL!D7+PT!D7+RO!D7+SI!D7+SK!D7+'FI'!D7+SE!D7+UK!D7</f>
        <v>18870.769</v>
      </c>
      <c r="E7" s="40">
        <f>'BE'!E7+'BG'!E7+'CZ'!E7+'DK'!E7+'DE'!E7+'EE'!E7+'IE'!E7+'EL'!E7+'ES'!E7+'FR'!E7+'HR'!E7+'IT'!E7+'CY'!E7+LV!E7+LT!E7+LU!E7+'HU'!E7+MT!E7+NL!E7+'AT'!E7+PL!E7+PT!E7+RO!E7+SI!E7+SK!E7+'FI'!E7+SE!E7+UK!E7</f>
        <v>17753.547</v>
      </c>
      <c r="F7" s="57">
        <f t="shared" si="0"/>
        <v>-0.059203840606601776</v>
      </c>
    </row>
    <row r="8" spans="1:6" ht="15">
      <c r="A8" s="6" t="s">
        <v>85</v>
      </c>
      <c r="B8" s="6" t="s">
        <v>86</v>
      </c>
      <c r="C8" s="6" t="s">
        <v>92</v>
      </c>
      <c r="D8" s="40">
        <f>'BE'!D8+'BG'!D8+'CZ'!D8+'DK'!D8+'DE'!D8+'EE'!D8+'IE'!D8+'EL'!D8+'ES'!D8+'FR'!D8+'HR'!D8+'IT'!D8+'CY'!D8+LV!D8+LT!D8+LU!D8+'HU'!D8+MT!D8+NL!D8+'AT'!D8+PL!D8+PT!D8+RO!D8+SI!D8+SK!D8+'FI'!D8+SE!D8+UK!D8</f>
        <v>6657.746999999999</v>
      </c>
      <c r="E8" s="40">
        <f>'BE'!E8+'BG'!E8+'CZ'!E8+'DK'!E8+'DE'!E8+'EE'!E8+'IE'!E8+'EL'!E8+'ES'!E8+'FR'!E8+'HR'!E8+'IT'!E8+'CY'!E8+LV!E8+LT!E8+LU!E8+'HU'!E8+MT!E8+NL!E8+'AT'!E8+PL!E8+PT!E8+RO!E8+SI!E8+SK!E8+'FI'!E8+SE!E8+UK!E8</f>
        <v>6682.830774</v>
      </c>
      <c r="F8" s="57">
        <f t="shared" si="0"/>
        <v>0.0037676069697452075</v>
      </c>
    </row>
    <row r="9" spans="1:6" ht="15">
      <c r="A9" s="6" t="s">
        <v>85</v>
      </c>
      <c r="B9" s="6" t="s">
        <v>86</v>
      </c>
      <c r="C9" s="6" t="s">
        <v>93</v>
      </c>
      <c r="D9" s="40">
        <f>'BE'!D9+'BG'!D9+'CZ'!D9+'DK'!D9+'DE'!D9+'EE'!D9+'IE'!D9+'EL'!D9+'ES'!D9+'FR'!D9+'HR'!D9+'IT'!D9+'CY'!D9+LV!D9+LT!D9+LU!D9+'HU'!D9+MT!D9+NL!D9+'AT'!D9+PL!D9+PT!D9+RO!D9+SI!D9+SK!D9+'FI'!D9+SE!D9+UK!D9</f>
        <v>127839.36400000002</v>
      </c>
      <c r="E9" s="40">
        <f>'BE'!E9+'BG'!E9+'CZ'!E9+'DK'!E9+'DE'!E9+'EE'!E9+'IE'!E9+'EL'!E9+'ES'!E9+'FR'!E9+'HR'!E9+'IT'!E9+'CY'!E9+LV!E9+LT!E9+LU!E9+'HU'!E9+MT!E9+NL!E9+'AT'!E9+PL!E9+PT!E9+RO!E9+SI!E9+SK!E9+'FI'!E9+SE!E9+UK!E9</f>
        <v>137374.15528005903</v>
      </c>
      <c r="F9" s="57">
        <f t="shared" si="0"/>
        <v>0.07458415766257254</v>
      </c>
    </row>
    <row r="10" spans="1:6" ht="15">
      <c r="A10" s="6" t="s">
        <v>85</v>
      </c>
      <c r="B10" s="6" t="s">
        <v>86</v>
      </c>
      <c r="C10" s="6" t="s">
        <v>94</v>
      </c>
      <c r="D10" s="40">
        <f>'BE'!D10+'BG'!D10+'CZ'!D10+'DK'!D10+'DE'!D10+'EE'!D10+'IE'!D10+'EL'!D10+'ES'!D10+'FR'!D10+'HR'!D10+'IT'!D10+'CY'!D10+LV!D10+LT!D10+LU!D10+'HU'!D10+MT!D10+NL!D10+'AT'!D10+PL!D10+PT!D10+RO!D10+SI!D10+SK!D10+'FI'!D10+SE!D10+UK!D10</f>
        <v>122972.36400000002</v>
      </c>
      <c r="E10" s="40">
        <f>'BE'!E10+'BG'!E10+'CZ'!E10+'DK'!E10+'DE'!E10+'EE'!E10+'IE'!E10+'EL'!E10+'ES'!E10+'FR'!E10+'HR'!E10+'IT'!E10+'CY'!E10+LV!E10+LT!E10+LU!E10+'HU'!E10+MT!E10+NL!E10+'AT'!E10+PL!E10+PT!E10+RO!E10+SI!E10+SK!E10+'FI'!E10+SE!E10+UK!E10</f>
        <v>131691.20428005903</v>
      </c>
      <c r="F10" s="57">
        <f t="shared" si="0"/>
        <v>0.07090081052730679</v>
      </c>
    </row>
    <row r="11" spans="1:6" ht="15">
      <c r="A11" s="6" t="s">
        <v>85</v>
      </c>
      <c r="B11" s="6" t="s">
        <v>86</v>
      </c>
      <c r="C11" s="6" t="s">
        <v>95</v>
      </c>
      <c r="D11" s="40">
        <f>'BE'!D11+'BG'!D11+'CZ'!D11+'DK'!D11+'DE'!D11+'EE'!D11+'IE'!D11+'EL'!D11+'ES'!D11+'FR'!D11+'HR'!D11+'IT'!D11+'CY'!D11+LV!D11+LT!D11+LU!D11+'HU'!D11+MT!D11+NL!D11+'AT'!D11+PL!D11+PT!D11+RO!D11+SI!D11+SK!D11+'FI'!D11+SE!D11+UK!D11</f>
        <v>4867</v>
      </c>
      <c r="E11" s="40">
        <f>'BE'!E11+'BG'!E11+'CZ'!E11+'DK'!E11+'DE'!E11+'EE'!E11+'IE'!E11+'EL'!E11+'ES'!E11+'FR'!E11+'HR'!E11+'IT'!E11+'CY'!E11+LV!E11+LT!E11+LU!E11+'HU'!E11+MT!E11+NL!E11+'AT'!E11+PL!E11+PT!E11+RO!E11+SI!E11+SK!E11+'FI'!E11+SE!E11+UK!E11</f>
        <v>5683</v>
      </c>
      <c r="F11" s="57">
        <f t="shared" si="0"/>
        <v>0.1676597493322376</v>
      </c>
    </row>
    <row r="12" spans="1:6" ht="15">
      <c r="A12" s="6" t="s">
        <v>85</v>
      </c>
      <c r="B12" s="6" t="s">
        <v>86</v>
      </c>
      <c r="C12" s="6" t="s">
        <v>96</v>
      </c>
      <c r="D12" s="40">
        <f>'BE'!D12+'BG'!D12+'CZ'!D12+'DK'!D12+'DE'!D12+'EE'!D12+'IE'!D12+'EL'!D12+'ES'!D12+'FR'!D12+'HR'!D12+'IT'!D12+'CY'!D12+LV!D12+LT!D12+LU!D12+'HU'!D12+MT!D12+NL!D12+'AT'!D12+PL!D12+PT!D12+RO!D12+SI!D12+SK!D12+'FI'!D12+SE!D12+UK!D12</f>
        <v>489.228</v>
      </c>
      <c r="E12" s="40">
        <f>'BE'!E12+'BG'!E12+'CZ'!E12+'DK'!E12+'DE'!E12+'EE'!E12+'IE'!E12+'EL'!E12+'ES'!E12+'FR'!E12+'HR'!E12+'IT'!E12+'CY'!E12+LV!E12+LT!E12+LU!E12+'HU'!E12+MT!E12+NL!E12+'AT'!E12+PL!E12+PT!E12+RO!E12+SI!E12+SK!E12+'FI'!E12+SE!E12+UK!E12</f>
        <v>492.797</v>
      </c>
      <c r="F12" s="57">
        <f t="shared" si="0"/>
        <v>0.007295167079562015</v>
      </c>
    </row>
    <row r="13" spans="1:6" ht="15">
      <c r="A13" s="6" t="s">
        <v>85</v>
      </c>
      <c r="B13" s="6" t="s">
        <v>86</v>
      </c>
      <c r="C13" s="6" t="s">
        <v>97</v>
      </c>
      <c r="D13" s="40">
        <f>'BE'!D13+'BG'!D13+'CZ'!D13+'DK'!D13+'DE'!D13+'EE'!D13+'IE'!D13+'EL'!D13+'ES'!D13+'FR'!D13+'HR'!D13+'IT'!D13+'CY'!D13+LV!D13+LT!D13+LU!D13+'HU'!D13+MT!D13+NL!D13+'AT'!D13+PL!D13+PT!D13+RO!D13+SI!D13+SK!D13+'FI'!D13+SE!D13+UK!D13</f>
        <v>377422.888</v>
      </c>
      <c r="E13" s="40">
        <f>'BE'!E13+'BG'!E13+'CZ'!E13+'DK'!E13+'DE'!E13+'EE'!E13+'IE'!E13+'EL'!E13+'ES'!E13+'FR'!E13+'HR'!E13+'IT'!E13+'CY'!E13+LV!E13+LT!E13+LU!E13+'HU'!E13+MT!E13+NL!E13+'AT'!E13+PL!E13+PT!E13+RO!E13+SI!E13+SK!E13+'FI'!E13+SE!E13+UK!E13</f>
        <v>430402.6846969634</v>
      </c>
      <c r="F13" s="57">
        <f t="shared" si="0"/>
        <v>0.1403725062295731</v>
      </c>
    </row>
    <row r="14" spans="1:6" ht="15">
      <c r="A14" s="6" t="s">
        <v>85</v>
      </c>
      <c r="B14" s="6" t="s">
        <v>86</v>
      </c>
      <c r="C14" s="6" t="s">
        <v>98</v>
      </c>
      <c r="D14" s="40">
        <f>'BE'!D14+'BG'!D14+'CZ'!D14+'DK'!D14+'DE'!D14+'EE'!D14+'IE'!D14+'EL'!D14+'ES'!D14+'FR'!D14+'HR'!D14+'IT'!D14+'CY'!D14+LV!D14+LT!D14+LU!D14+'HU'!D14+MT!D14+NL!D14+'AT'!D14+PL!D14+PT!D14+RO!D14+SI!D14+SK!D14+'FI'!D14+SE!D14+UK!D14</f>
        <v>318809.616</v>
      </c>
      <c r="E14" s="40">
        <f>'BE'!E14+'BG'!E14+'CZ'!E14+'DK'!E14+'DE'!E14+'EE'!E14+'IE'!E14+'EL'!E14+'ES'!E14+'FR'!E14+'HR'!E14+'IT'!E14+'CY'!E14+LV!E14+LT!E14+LU!E14+'HU'!E14+MT!E14+NL!E14+'AT'!E14+PL!E14+PT!E14+RO!E14+SI!E14+SK!E14+'FI'!E14+SE!E14+UK!E14</f>
        <v>358342.77980328543</v>
      </c>
      <c r="F14" s="57">
        <f t="shared" si="0"/>
        <v>0.12400241968637937</v>
      </c>
    </row>
    <row r="15" spans="1:6" ht="15">
      <c r="A15" s="6" t="s">
        <v>85</v>
      </c>
      <c r="B15" s="6" t="s">
        <v>86</v>
      </c>
      <c r="C15" s="6" t="s">
        <v>99</v>
      </c>
      <c r="D15" s="40">
        <f>'BE'!D15+'BG'!D15+'CZ'!D15+'DK'!D15+'DE'!D15+'EE'!D15+'IE'!D15+'EL'!D15+'ES'!D15+'FR'!D15+'HR'!D15+'IT'!D15+'CY'!D15+LV!D15+LT!D15+LU!D15+'HU'!D15+MT!D15+NL!D15+'AT'!D15+PL!D15+PT!D15+RO!D15+SI!D15+SK!D15+'FI'!D15+SE!D15+UK!D15</f>
        <v>58613.272</v>
      </c>
      <c r="E15" s="40">
        <f>'BE'!E15+'BG'!E15+'CZ'!E15+'DK'!E15+'DE'!E15+'EE'!E15+'IE'!E15+'EL'!E15+'ES'!E15+'FR'!E15+'HR'!E15+'IT'!E15+'CY'!E15+LV!E15+LT!E15+LU!E15+'HU'!E15+MT!E15+NL!E15+'AT'!E15+PL!E15+PT!E15+RO!E15+SI!E15+SK!E15+'FI'!E15+SE!E15+UK!E15</f>
        <v>72060.2724356992</v>
      </c>
      <c r="F15" s="57">
        <f t="shared" si="0"/>
        <v>0.22941903730778246</v>
      </c>
    </row>
    <row r="16" spans="1:6" ht="15">
      <c r="A16" s="6" t="s">
        <v>85</v>
      </c>
      <c r="B16" s="6" t="s">
        <v>86</v>
      </c>
      <c r="C16" s="6" t="s">
        <v>171</v>
      </c>
      <c r="D16" s="40">
        <f>'BE'!D16+'BG'!D16+'CZ'!D16+'DK'!D16+'DE'!D16+'EE'!D16+'IE'!D16+'EL'!D16+'ES'!D16+'FR'!D16+'HR'!D16+'IT'!D16+'CY'!D16+LV!D16+LT!D16+LU!D16+'HU'!D16+MT!D16+NL!D16+'AT'!D16+PL!D16+PT!D16+RO!D16+SI!D16+SK!D16+'FI'!D16+SE!D16+UK!D16</f>
        <v>4094.4919999999997</v>
      </c>
      <c r="E16" s="40">
        <f>'BE'!E16+'BG'!E16+'CZ'!E16+'DK'!E16+'DE'!E16+'EE'!E16+'IE'!E16+'EL'!E16+'ES'!E16+'FR'!E16+'HR'!E16+'IT'!E16+'CY'!E16+LV!E16+LT!E16+LU!E16+'HU'!E16+MT!E16+NL!E16+'AT'!E16+PL!E16+PT!E16+RO!E16+SI!E16+SK!E16+'FI'!E16+SE!E16+UK!E16</f>
        <v>4682.142220625409</v>
      </c>
      <c r="F16" s="57">
        <f t="shared" si="0"/>
        <v>0.14352213183599072</v>
      </c>
    </row>
    <row r="17" spans="1:6" ht="15">
      <c r="A17" s="6" t="s">
        <v>85</v>
      </c>
      <c r="B17" s="6" t="s">
        <v>86</v>
      </c>
      <c r="C17" s="6" t="s">
        <v>173</v>
      </c>
      <c r="D17" s="40">
        <f>'BE'!D17+'BG'!D17+'CZ'!D17+'DK'!D17+'DE'!D17+'EE'!D17+'IE'!D17+'EL'!D17+'ES'!D17+'FR'!D17+'HR'!D17+'IT'!D17+'CY'!D17+LV!D17+LT!D17+LU!D17+'HU'!D17+MT!D17+NL!D17+'AT'!D17+PL!D17+PT!D17+RO!D17+SI!D17+SK!D17+'FI'!D17+SE!D17+UK!D17</f>
        <v>22945.227</v>
      </c>
      <c r="E17" s="40">
        <f>'BE'!E17+'BG'!E17+'CZ'!E17+'DK'!E17+'DE'!E17+'EE'!E17+'IE'!E17+'EL'!E17+'ES'!E17+'FR'!E17+'HR'!E17+'IT'!E17+'CY'!E17+LV!E17+LT!E17+LU!E17+'HU'!E17+MT!E17+NL!E17+'AT'!E17+PL!E17+PT!E17+RO!E17+SI!E17+SK!E17+'FI'!E17+SE!E17+UK!E17</f>
        <v>23624.506553222494</v>
      </c>
      <c r="F17" s="57">
        <f t="shared" si="0"/>
        <v>0.02960439455327668</v>
      </c>
    </row>
    <row r="18" spans="1:6" ht="15">
      <c r="A18" s="6" t="s">
        <v>85</v>
      </c>
      <c r="B18" s="6" t="s">
        <v>86</v>
      </c>
      <c r="C18" s="6" t="s">
        <v>172</v>
      </c>
      <c r="D18" s="40">
        <f>'BE'!D18+'BG'!D18+'CZ'!D18+'DK'!D18+'DE'!D18+'EE'!D18+'IE'!D18+'EL'!D18+'ES'!D18+'FR'!D18+'HR'!D18+'IT'!D18+'CY'!D18+LV!D18+LT!D18+LU!D18+'HU'!D18+MT!D18+NL!D18+'AT'!D18+PL!D18+PT!D18+RO!D18+SI!D18+SK!D18+'FI'!D18+SE!D18+UK!D18</f>
        <v>22567.335</v>
      </c>
      <c r="E18" s="40">
        <f>'BE'!E18+'BG'!E18+'CZ'!E18+'DK'!E18+'DE'!E18+'EE'!E18+'IE'!E18+'EL'!E18+'ES'!E18+'FR'!E18+'HR'!E18+'IT'!E18+'CY'!E18+LV!E18+LT!E18+LU!E18+'HU'!E18+MT!E18+NL!E18+'AT'!E18+PL!E18+PT!E18+RO!E18+SI!E18+SK!E18+'FI'!E18+SE!E18+UK!E18</f>
        <v>23209.069396663755</v>
      </c>
      <c r="F18" s="57">
        <f t="shared" si="0"/>
        <v>0.028436427990445212</v>
      </c>
    </row>
    <row r="19" spans="1:6" ht="15">
      <c r="A19" s="6" t="s">
        <v>85</v>
      </c>
      <c r="B19" s="6" t="s">
        <v>86</v>
      </c>
      <c r="C19" s="6" t="s">
        <v>100</v>
      </c>
      <c r="D19" s="40">
        <f>'BE'!D19+'BG'!D19+'CZ'!D19+'DK'!D19+'DE'!D19+'EE'!D19+'IE'!D19+'EL'!D19+'ES'!D19+'FR'!D19+'HR'!D19+'IT'!D19+'CY'!D19+LV!D19+LT!D19+LU!D19+'HU'!D19+MT!D19+NL!D19+'AT'!D19+PL!D19+PT!D19+RO!D19+SI!D19+SK!D19+'FI'!D19+SE!D19+UK!D19</f>
        <v>99489.43900000001</v>
      </c>
      <c r="E19" s="40">
        <f>'BE'!E19+'BG'!E19+'CZ'!E19+'DK'!E19+'DE'!E19+'EE'!E19+'IE'!E19+'EL'!E19+'ES'!E19+'FR'!E19+'HR'!E19+'IT'!E19+'CY'!E19+LV!E19+LT!E19+LU!E19+'HU'!E19+MT!E19+NL!E19+'AT'!E19+PL!E19+PT!E19+RO!E19+SI!E19+SK!E19+'FI'!E19+SE!E19+UK!E19</f>
        <v>101973.65510892826</v>
      </c>
      <c r="F19" s="57">
        <f t="shared" si="0"/>
        <v>0.024969646365462506</v>
      </c>
    </row>
    <row r="20" spans="1:6" ht="15">
      <c r="A20" s="6" t="s">
        <v>85</v>
      </c>
      <c r="B20" s="6" t="s">
        <v>86</v>
      </c>
      <c r="C20" s="6" t="s">
        <v>101</v>
      </c>
      <c r="D20" s="40">
        <f>'BE'!D20+'BG'!D20+'CZ'!D20+'DK'!D20+'DE'!D20+'EE'!D20+'IE'!D20+'EL'!D20+'ES'!D20+'FR'!D20+'HR'!D20+'IT'!D20+'CY'!D20+LV!D20+LT!D20+LU!D20+'HU'!D20+MT!D20+NL!D20+'AT'!D20+PL!D20+PT!D20+RO!D20+SI!D20+SK!D20+'FI'!D20+SE!D20+UK!D20</f>
        <v>61025.60800000001</v>
      </c>
      <c r="E20" s="40">
        <f>'BE'!E20+'BG'!E20+'CZ'!E20+'DK'!E20+'DE'!E20+'EE'!E20+'IE'!E20+'EL'!E20+'ES'!E20+'FR'!E20+'HR'!E20+'IT'!E20+'CY'!E20+LV!E20+LT!E20+LU!E20+'HU'!E20+MT!E20+NL!E20+'AT'!E20+PL!E20+PT!E20+RO!E20+SI!E20+SK!E20+'FI'!E20+SE!E20+UK!E20</f>
        <v>63329.27017699018</v>
      </c>
      <c r="F20" s="57">
        <f t="shared" si="0"/>
        <v>0.03774910652246466</v>
      </c>
    </row>
    <row r="21" spans="1:6" ht="15">
      <c r="A21" s="6" t="s">
        <v>85</v>
      </c>
      <c r="B21" s="6" t="s">
        <v>86</v>
      </c>
      <c r="C21" s="6" t="s">
        <v>102</v>
      </c>
      <c r="D21" s="40">
        <f>'BE'!D21+'BG'!D21+'CZ'!D21+'DK'!D21+'DE'!D21+'EE'!D21+'IE'!D21+'EL'!D21+'ES'!D21+'FR'!D21+'HR'!D21+'IT'!D21+'CY'!D21+LV!D21+LT!D21+LU!D21+'HU'!D21+MT!D21+NL!D21+'AT'!D21+PL!D21+PT!D21+RO!D21+SI!D21+SK!D21+'FI'!D21+SE!D21+UK!D21</f>
        <v>30.09</v>
      </c>
      <c r="E21" s="40">
        <f>'BE'!E21+'BG'!E21+'CZ'!E21+'DK'!E21+'DE'!E21+'EE'!E21+'IE'!E21+'EL'!E21+'ES'!E21+'FR'!E21+'HR'!E21+'IT'!E21+'CY'!E21+LV!E21+LT!E21+LU!E21+'HU'!E21+MT!E21+NL!E21+'AT'!E21+PL!E21+PT!E21+RO!E21+SI!E21+SK!E21+'FI'!E21+SE!E21+UK!E21</f>
        <v>28.422556</v>
      </c>
      <c r="F21" s="57">
        <f t="shared" si="0"/>
        <v>-0.0554152210036557</v>
      </c>
    </row>
    <row r="22" spans="1:6" ht="15">
      <c r="A22" s="6" t="s">
        <v>85</v>
      </c>
      <c r="B22" s="6" t="s">
        <v>86</v>
      </c>
      <c r="C22" s="6" t="s">
        <v>103</v>
      </c>
      <c r="D22" s="40">
        <f>'BE'!D22+'BG'!D22+'CZ'!D22+'DK'!D22+'DE'!D22+'EE'!D22+'IE'!D22+'EL'!D22+'ES'!D22+'FR'!D22+'HR'!D22+'IT'!D22+'CY'!D22+LV!D22+LT!D22+LU!D22+'HU'!D22+MT!D22+NL!D22+'AT'!D22+PL!D22+PT!D22+RO!D22+SI!D22+SK!D22+'FI'!D22+SE!D22+UK!D22</f>
        <v>0</v>
      </c>
      <c r="E22" s="40">
        <f>'BE'!E22+'BG'!E22+'CZ'!E22+'DK'!E22+'DE'!E22+'EE'!E22+'IE'!E22+'EL'!E22+'ES'!E22+'FR'!E22+'HR'!E22+'IT'!E22+'CY'!E22+LV!E22+LT!E22+LU!E22+'HU'!E22+MT!E22+NL!E22+'AT'!E22+PL!E22+PT!E22+RO!E22+SI!E22+SK!E22+'FI'!E22+SE!E22+UK!E22</f>
        <v>0</v>
      </c>
      <c r="F22" s="57" t="str">
        <f t="shared" si="0"/>
        <v/>
      </c>
    </row>
    <row r="23" spans="1:6" ht="15">
      <c r="A23" s="6" t="s">
        <v>85</v>
      </c>
      <c r="B23" s="6" t="s">
        <v>86</v>
      </c>
      <c r="C23" s="6" t="s">
        <v>104</v>
      </c>
      <c r="D23" s="40">
        <f>'BE'!D23+'BG'!D23+'CZ'!D23+'DK'!D23+'DE'!D23+'EE'!D23+'IE'!D23+'EL'!D23+'ES'!D23+'FR'!D23+'HR'!D23+'IT'!D23+'CY'!D23+LV!D23+LT!D23+LU!D23+'HU'!D23+MT!D23+NL!D23+'AT'!D23+PL!D23+PT!D23+RO!D23+SI!D23+SK!D23+'FI'!D23+SE!D23+UK!D23</f>
        <v>4889.825</v>
      </c>
      <c r="E23" s="40">
        <f>'BE'!E23+'BG'!E23+'CZ'!E23+'DK'!E23+'DE'!E23+'EE'!E23+'IE'!E23+'EL'!E23+'ES'!E23+'FR'!E23+'HR'!E23+'IT'!E23+'CY'!E23+LV!E23+LT!E23+LU!E23+'HU'!E23+MT!E23+NL!E23+'AT'!E23+PL!E23+PT!E23+RO!E23+SI!E23+SK!E23+'FI'!E23+SE!E23+UK!E23</f>
        <v>4948.164</v>
      </c>
      <c r="F23" s="57">
        <f t="shared" si="0"/>
        <v>0.011930692816205068</v>
      </c>
    </row>
    <row r="24" spans="1:6" ht="15">
      <c r="A24" s="6" t="s">
        <v>85</v>
      </c>
      <c r="B24" s="6" t="s">
        <v>86</v>
      </c>
      <c r="C24" s="6" t="s">
        <v>105</v>
      </c>
      <c r="D24" s="40">
        <f>'BE'!D24+'BG'!D24+'CZ'!D24+'DK'!D24+'DE'!D24+'EE'!D24+'IE'!D24+'EL'!D24+'ES'!D24+'FR'!D24+'HR'!D24+'IT'!D24+'CY'!D24+LV!D24+LT!D24+LU!D24+'HU'!D24+MT!D24+NL!D24+'AT'!D24+PL!D24+PT!D24+RO!D24+SI!D24+SK!D24+'FI'!D24+SE!D24+UK!D24</f>
        <v>4013</v>
      </c>
      <c r="E24" s="40">
        <f>'BE'!E24+'BG'!E24+'CZ'!E24+'DK'!E24+'DE'!E24+'EE'!E24+'IE'!E24+'EL'!E24+'ES'!E24+'FR'!E24+'HR'!E24+'IT'!E24+'CY'!E24+LV!E24+LT!E24+LU!E24+'HU'!E24+MT!E24+NL!E24+'AT'!E24+PL!E24+PT!E24+RO!E24+SI!E24+SK!E24+'FI'!E24+SE!E24+UK!E24</f>
        <v>2333</v>
      </c>
      <c r="F24" s="57">
        <f t="shared" si="0"/>
        <v>-0.4186394218788936</v>
      </c>
    </row>
    <row r="25" spans="1:6" ht="15">
      <c r="A25" s="6" t="s">
        <v>85</v>
      </c>
      <c r="B25" s="6" t="s">
        <v>86</v>
      </c>
      <c r="C25" s="6" t="s">
        <v>106</v>
      </c>
      <c r="D25" s="40">
        <f>'BE'!D25+'BG'!D25+'CZ'!D25+'DK'!D25+'DE'!D25+'EE'!D25+'IE'!D25+'EL'!D25+'ES'!D25+'FR'!D25+'HR'!D25+'IT'!D25+'CY'!D25+LV!D25+LT!D25+LU!D25+'HU'!D25+MT!D25+NL!D25+'AT'!D25+PL!D25+PT!D25+RO!D25+SI!D25+SK!D25+'FI'!D25+SE!D25+UK!D25</f>
        <v>8804.897</v>
      </c>
      <c r="E25" s="40">
        <f>'BE'!E25+'BG'!E25+'CZ'!E25+'DK'!E25+'DE'!E25+'EE'!E25+'IE'!E25+'EL'!E25+'ES'!E25+'FR'!E25+'HR'!E25+'IT'!E25+'CY'!E25+LV!E25+LT!E25+LU!E25+'HU'!E25+MT!E25+NL!E25+'AT'!E25+PL!E25+PT!E25+RO!E25+SI!E25+SK!E25+'FI'!E25+SE!E25+UK!E25</f>
        <v>6517.4</v>
      </c>
      <c r="F25" s="57">
        <f t="shared" si="0"/>
        <v>-0.2597982690768559</v>
      </c>
    </row>
    <row r="26" spans="1:6" ht="15">
      <c r="A26" s="6" t="s">
        <v>85</v>
      </c>
      <c r="B26" s="6" t="s">
        <v>86</v>
      </c>
      <c r="C26" s="6" t="s">
        <v>107</v>
      </c>
      <c r="D26" s="40">
        <f>'BE'!D26+'BG'!D26+'CZ'!D26+'DK'!D26+'DE'!D26+'EE'!D26+'IE'!D26+'EL'!D26+'ES'!D26+'FR'!D26+'HR'!D26+'IT'!D26+'CY'!D26+LV!D26+LT!D26+LU!D26+'HU'!D26+MT!D26+NL!D26+'AT'!D26+PL!D26+PT!D26+RO!D26+SI!D26+SK!D26+'FI'!D26+SE!D26+UK!D26</f>
        <v>303469.63999999996</v>
      </c>
      <c r="E26" s="40">
        <f>'BE'!E26+'BG'!E26+'CZ'!E26+'DK'!E26+'DE'!E26+'EE'!E26+'IE'!E26+'EL'!E26+'ES'!E26+'FR'!E26+'HR'!E26+'IT'!E26+'CY'!E26+LV!E26+LT!E26+LU!E26+'HU'!E26+MT!E26+NL!E26+'AT'!E26+PL!E26+PT!E26+RO!E26+SI!E26+SK!E26+'FI'!E26+SE!E26+UK!E26</f>
        <v>204232.04561731048</v>
      </c>
      <c r="F26" s="57">
        <f t="shared" si="0"/>
        <v>-0.3270099585009212</v>
      </c>
    </row>
    <row r="27" spans="1:6" ht="15">
      <c r="A27" s="6" t="s">
        <v>85</v>
      </c>
      <c r="B27" s="6" t="s">
        <v>86</v>
      </c>
      <c r="C27" s="6" t="s">
        <v>108</v>
      </c>
      <c r="D27" s="40">
        <f>'BE'!D27+'BG'!D27+'CZ'!D27+'DK'!D27+'DE'!D27+'EE'!D27+'IE'!D27+'EL'!D27+'ES'!D27+'FR'!D27+'HR'!D27+'IT'!D27+'CY'!D27+LV!D27+LT!D27+LU!D27+'HU'!D27+MT!D27+NL!D27+'AT'!D27+PL!D27+PT!D27+RO!D27+SI!D27+SK!D27+'FI'!D27+SE!D27+UK!D27</f>
        <v>2393.87</v>
      </c>
      <c r="E27" s="40">
        <f>'BE'!E27+'BG'!E27+'CZ'!E27+'DK'!E27+'DE'!E27+'EE'!E27+'IE'!E27+'EL'!E27+'ES'!E27+'FR'!E27+'HR'!E27+'IT'!E27+'CY'!E27+LV!E27+LT!E27+LU!E27+'HU'!E27+MT!E27+NL!E27+'AT'!E27+PL!E27+PT!E27+RO!E27+SI!E27+SK!E27+'FI'!E27+SE!E27+UK!E27</f>
        <v>1253.304</v>
      </c>
      <c r="F27" s="57">
        <f t="shared" si="0"/>
        <v>-0.47645277312468926</v>
      </c>
    </row>
    <row r="28" spans="1:6" ht="15">
      <c r="A28" s="6" t="s">
        <v>85</v>
      </c>
      <c r="B28" s="6" t="s">
        <v>86</v>
      </c>
      <c r="C28" s="6" t="s">
        <v>109</v>
      </c>
      <c r="D28" s="40">
        <f>'BE'!D28+'BG'!D28+'CZ'!D28+'DK'!D28+'DE'!D28+'EE'!D28+'IE'!D28+'EL'!D28+'ES'!D28+'FR'!D28+'HR'!D28+'IT'!D28+'CY'!D28+LV!D28+LT!D28+LU!D28+'HU'!D28+MT!D28+NL!D28+'AT'!D28+PL!D28+PT!D28+RO!D28+SI!D28+SK!D28+'FI'!D28+SE!D28+UK!D28</f>
        <v>291617.66199999995</v>
      </c>
      <c r="E28" s="40">
        <f>'BE'!E28+'BG'!E28+'CZ'!E28+'DK'!E28+'DE'!E28+'EE'!E28+'IE'!E28+'EL'!E28+'ES'!E28+'FR'!E28+'HR'!E28+'IT'!E28+'CY'!E28+LV!E28+LT!E28+LU!E28+'HU'!E28+MT!E28+NL!E28+'AT'!E28+PL!E28+PT!E28+RO!E28+SI!E28+SK!E28+'FI'!E28+SE!E28+UK!E28</f>
        <v>239469.40165800002</v>
      </c>
      <c r="F28" s="57">
        <f t="shared" si="0"/>
        <v>-0.1788240807650393</v>
      </c>
    </row>
    <row r="29" spans="1:6" ht="15">
      <c r="A29" s="6" t="s">
        <v>85</v>
      </c>
      <c r="B29" s="6" t="s">
        <v>86</v>
      </c>
      <c r="C29" s="6" t="s">
        <v>110</v>
      </c>
      <c r="D29" s="40">
        <f>'BE'!D29+'BG'!D29+'CZ'!D29+'DK'!D29+'DE'!D29+'EE'!D29+'IE'!D29+'EL'!D29+'ES'!D29+'FR'!D29+'HR'!D29+'IT'!D29+'CY'!D29+LV!D29+LT!D29+LU!D29+'HU'!D29+MT!D29+NL!D29+'AT'!D29+PL!D29+PT!D29+RO!D29+SI!D29+SK!D29+'FI'!D29+SE!D29+UK!D29</f>
        <v>0</v>
      </c>
      <c r="E29" s="40">
        <f>'BE'!E29+'BG'!E29+'CZ'!E29+'DK'!E29+'DE'!E29+'EE'!E29+'IE'!E29+'EL'!E29+'ES'!E29+'FR'!E29+'HR'!E29+'IT'!E29+'CY'!E29+LV!E29+LT!E29+LU!E29+'HU'!E29+MT!E29+NL!E29+'AT'!E29+PL!E29+PT!E29+RO!E29+SI!E29+SK!E29+'FI'!E29+SE!E29+UK!E29</f>
        <v>0</v>
      </c>
      <c r="F29" s="57" t="str">
        <f t="shared" si="0"/>
        <v/>
      </c>
    </row>
    <row r="30" spans="1:6" ht="15">
      <c r="A30" s="6" t="s">
        <v>85</v>
      </c>
      <c r="B30" s="6" t="s">
        <v>86</v>
      </c>
      <c r="C30" s="6" t="s">
        <v>111</v>
      </c>
      <c r="D30" s="40">
        <f>'BE'!D30+'BG'!D30+'CZ'!D30+'DK'!D30+'DE'!D30+'EE'!D30+'IE'!D30+'EL'!D30+'ES'!D30+'FR'!D30+'HR'!D30+'IT'!D30+'CY'!D30+LV!D30+LT!D30+LU!D30+'HU'!D30+MT!D30+NL!D30+'AT'!D30+PL!D30+PT!D30+RO!D30+SI!D30+SK!D30+'FI'!D30+SE!D30+UK!D30</f>
        <v>0.016</v>
      </c>
      <c r="E30" s="40">
        <f>'BE'!E30+'BG'!E30+'CZ'!E30+'DK'!E30+'DE'!E30+'EE'!E30+'IE'!E30+'EL'!E30+'ES'!E30+'FR'!E30+'HR'!E30+'IT'!E30+'CY'!E30+LV!E30+LT!E30+LU!E30+'HU'!E30+MT!E30+NL!E30+'AT'!E30+PL!E30+PT!E30+RO!E30+SI!E30+SK!E30+'FI'!E30+SE!E30+UK!E30</f>
        <v>0</v>
      </c>
      <c r="F30" s="57">
        <f t="shared" si="0"/>
        <v>-1</v>
      </c>
    </row>
    <row r="31" spans="1:6" ht="15">
      <c r="A31" s="6" t="s">
        <v>85</v>
      </c>
      <c r="B31" s="6" t="s">
        <v>86</v>
      </c>
      <c r="C31" s="6" t="s">
        <v>112</v>
      </c>
      <c r="D31" s="40">
        <f>'BE'!D31+'BG'!D31+'CZ'!D31+'DK'!D31+'DE'!D31+'EE'!D31+'IE'!D31+'EL'!D31+'ES'!D31+'FR'!D31+'HR'!D31+'IT'!D31+'CY'!D31+LV!D31+LT!D31+LU!D31+'HU'!D31+MT!D31+NL!D31+'AT'!D31+PL!D31+PT!D31+RO!D31+SI!D31+SK!D31+'FI'!D31+SE!D31+UK!D31</f>
        <v>0</v>
      </c>
      <c r="E31" s="40">
        <f>'BE'!E31+'BG'!E31+'CZ'!E31+'DK'!E31+'DE'!E31+'EE'!E31+'IE'!E31+'EL'!E31+'ES'!E31+'FR'!E31+'HR'!E31+'IT'!E31+'CY'!E31+LV!E31+LT!E31+LU!E31+'HU'!E31+MT!E31+NL!E31+'AT'!E31+PL!E31+PT!E31+RO!E31+SI!E31+SK!E31+'FI'!E31+SE!E31+UK!E31</f>
        <v>0</v>
      </c>
      <c r="F31" s="57" t="str">
        <f t="shared" si="0"/>
        <v/>
      </c>
    </row>
    <row r="32" spans="1:6" ht="15">
      <c r="A32" s="6" t="s">
        <v>85</v>
      </c>
      <c r="B32" s="6" t="s">
        <v>86</v>
      </c>
      <c r="C32" s="6" t="s">
        <v>113</v>
      </c>
      <c r="D32" s="40">
        <f>'BE'!D32+'BG'!D32+'CZ'!D32+'DK'!D32+'DE'!D32+'EE'!D32+'IE'!D32+'EL'!D32+'ES'!D32+'FR'!D32+'HR'!D32+'IT'!D32+'CY'!D32+LV!D32+LT!D32+LU!D32+'HU'!D32+MT!D32+NL!D32+'AT'!D32+PL!D32+PT!D32+RO!D32+SI!D32+SK!D32+'FI'!D32+SE!D32+UK!D32</f>
        <v>10.99</v>
      </c>
      <c r="E32" s="40">
        <f>'BE'!E32+'BG'!E32+'CZ'!E32+'DK'!E32+'DE'!E32+'EE'!E32+'IE'!E32+'EL'!E32+'ES'!E32+'FR'!E32+'HR'!E32+'IT'!E32+'CY'!E32+LV!E32+LT!E32+LU!E32+'HU'!E32+MT!E32+NL!E32+'AT'!E32+PL!E32+PT!E32+RO!E32+SI!E32+SK!E32+'FI'!E32+SE!E32+UK!E32</f>
        <v>14.785</v>
      </c>
      <c r="F32" s="57">
        <f t="shared" si="0"/>
        <v>0.3453139217470427</v>
      </c>
    </row>
    <row r="33" spans="1:6" ht="15">
      <c r="A33" s="6" t="s">
        <v>85</v>
      </c>
      <c r="B33" s="6" t="s">
        <v>86</v>
      </c>
      <c r="C33" s="6" t="s">
        <v>114</v>
      </c>
      <c r="D33" s="40">
        <f>'BE'!D33+'BG'!D33+'CZ'!D33+'DK'!D33+'DE'!D33+'EE'!D33+'IE'!D33+'EL'!D33+'ES'!D33+'FR'!D33+'HR'!D33+'IT'!D33+'CY'!D33+LV!D33+LT!D33+LU!D33+'HU'!D33+MT!D33+NL!D33+'AT'!D33+PL!D33+PT!D33+RO!D33+SI!D33+SK!D33+'FI'!D33+SE!D33+UK!D33</f>
        <v>2131.95</v>
      </c>
      <c r="E33" s="40">
        <f>'BE'!E33+'BG'!E33+'CZ'!E33+'DK'!E33+'DE'!E33+'EE'!E33+'IE'!E33+'EL'!E33+'ES'!E33+'FR'!E33+'HR'!E33+'IT'!E33+'CY'!E33+LV!E33+LT!E33+LU!E33+'HU'!E33+MT!E33+NL!E33+'AT'!E33+PL!E33+PT!E33+RO!E33+SI!E33+SK!E33+'FI'!E33+SE!E33+UK!E33</f>
        <v>1802.37</v>
      </c>
      <c r="F33" s="57">
        <f t="shared" si="0"/>
        <v>-0.15459086751565465</v>
      </c>
    </row>
    <row r="34" spans="1:6" ht="15">
      <c r="A34" s="6" t="s">
        <v>85</v>
      </c>
      <c r="B34" s="6" t="s">
        <v>86</v>
      </c>
      <c r="C34" s="6" t="s">
        <v>115</v>
      </c>
      <c r="D34" s="40">
        <f>'BE'!D34+'BG'!D34+'CZ'!D34+'DK'!D34+'DE'!D34+'EE'!D34+'IE'!D34+'EL'!D34+'ES'!D34+'FR'!D34+'HR'!D34+'IT'!D34+'CY'!D34+LV!D34+LT!D34+LU!D34+'HU'!D34+MT!D34+NL!D34+'AT'!D34+PL!D34+PT!D34+RO!D34+SI!D34+SK!D34+'FI'!D34+SE!D34+UK!D34</f>
        <v>1792.79</v>
      </c>
      <c r="E34" s="40">
        <f>'BE'!E34+'BG'!E34+'CZ'!E34+'DK'!E34+'DE'!E34+'EE'!E34+'IE'!E34+'EL'!E34+'ES'!E34+'FR'!E34+'HR'!E34+'IT'!E34+'CY'!E34+LV!E34+LT!E34+LU!E34+'HU'!E34+MT!E34+NL!E34+'AT'!E34+PL!E34+PT!E34+RO!E34+SI!E34+SK!E34+'FI'!E34+SE!E34+UK!E34</f>
        <v>1778.888</v>
      </c>
      <c r="F34" s="57">
        <f t="shared" si="0"/>
        <v>-0.007754393989257036</v>
      </c>
    </row>
    <row r="35" spans="1:6" ht="15">
      <c r="A35" s="6" t="s">
        <v>85</v>
      </c>
      <c r="B35" s="6" t="s">
        <v>86</v>
      </c>
      <c r="C35" s="6" t="s">
        <v>116</v>
      </c>
      <c r="D35" s="40">
        <f>'BE'!D35+'BG'!D35+'CZ'!D35+'DK'!D35+'DE'!D35+'EE'!D35+'IE'!D35+'EL'!D35+'ES'!D35+'FR'!D35+'HR'!D35+'IT'!D35+'CY'!D35+LV!D35+LT!D35+LU!D35+'HU'!D35+MT!D35+NL!D35+'AT'!D35+PL!D35+PT!D35+RO!D35+SI!D35+SK!D35+'FI'!D35+SE!D35+UK!D35</f>
        <v>7593.79</v>
      </c>
      <c r="E35" s="40">
        <f>'BE'!E35+'BG'!E35+'CZ'!E35+'DK'!E35+'DE'!E35+'EE'!E35+'IE'!E35+'EL'!E35+'ES'!E35+'FR'!E35+'HR'!E35+'IT'!E35+'CY'!E35+LV!E35+LT!E35+LU!E35+'HU'!E35+MT!E35+NL!E35+'AT'!E35+PL!E35+PT!E35+RO!E35+SI!E35+SK!E35+'FI'!E35+SE!E35+UK!E35</f>
        <v>8218.784655218007</v>
      </c>
      <c r="F35" s="57">
        <f aca="true" t="shared" si="1" ref="F35:F66">IF(ISERROR(E35/D35-1),"",(E35/D35-1))</f>
        <v>0.08230338937711035</v>
      </c>
    </row>
    <row r="36" spans="1:6" ht="15">
      <c r="A36" s="6" t="s">
        <v>85</v>
      </c>
      <c r="B36" s="6" t="s">
        <v>86</v>
      </c>
      <c r="C36" s="6" t="s">
        <v>117</v>
      </c>
      <c r="D36" s="40">
        <f>'BE'!D36+'BG'!D36+'CZ'!D36+'DK'!D36+'DE'!D36+'EE'!D36+'IE'!D36+'EL'!D36+'ES'!D36+'FR'!D36+'HR'!D36+'IT'!D36+'CY'!D36+LV!D36+LT!D36+LU!D36+'HU'!D36+MT!D36+NL!D36+'AT'!D36+PL!D36+PT!D36+RO!D36+SI!D36+SK!D36+'FI'!D36+SE!D36+UK!D36</f>
        <v>20968.692000000006</v>
      </c>
      <c r="E36" s="40">
        <f>'BE'!E36+'BG'!E36+'CZ'!E36+'DK'!E36+'DE'!E36+'EE'!E36+'IE'!E36+'EL'!E36+'ES'!E36+'FR'!E36+'HR'!E36+'IT'!E36+'CY'!E36+LV!E36+LT!E36+LU!E36+'HU'!E36+MT!E36+NL!E36+'AT'!E36+PL!E36+PT!E36+RO!E36+SI!E36+SK!E36+'FI'!E36+SE!E36+UK!E36</f>
        <v>21562.641325371933</v>
      </c>
      <c r="F36" s="57">
        <f t="shared" si="1"/>
        <v>0.028325530527699483</v>
      </c>
    </row>
    <row r="37" spans="1:6" ht="15">
      <c r="A37" s="6" t="s">
        <v>85</v>
      </c>
      <c r="B37" s="6" t="s">
        <v>86</v>
      </c>
      <c r="C37" s="6" t="s">
        <v>118</v>
      </c>
      <c r="D37" s="40">
        <f>'BE'!D37+'BG'!D37+'CZ'!D37+'DK'!D37+'DE'!D37+'EE'!D37+'IE'!D37+'EL'!D37+'ES'!D37+'FR'!D37+'HR'!D37+'IT'!D37+'CY'!D37+LV!D37+LT!D37+LU!D37+'HU'!D37+MT!D37+NL!D37+'AT'!D37+PL!D37+PT!D37+RO!D37+SI!D37+SK!D37+'FI'!D37+SE!D37+UK!D37</f>
        <v>2162.728</v>
      </c>
      <c r="E37" s="40">
        <f>'BE'!E37+'BG'!E37+'CZ'!E37+'DK'!E37+'DE'!E37+'EE'!E37+'IE'!E37+'EL'!E37+'ES'!E37+'FR'!E37+'HR'!E37+'IT'!E37+'CY'!E37+LV!E37+LT!E37+LU!E37+'HU'!E37+MT!E37+NL!E37+'AT'!E37+PL!E37+PT!E37+RO!E37+SI!E37+SK!E37+'FI'!E37+SE!E37+UK!E37</f>
        <v>2042.2683758310898</v>
      </c>
      <c r="F37" s="57">
        <f t="shared" si="1"/>
        <v>-0.055698000011518034</v>
      </c>
    </row>
    <row r="38" spans="1:6" ht="15">
      <c r="A38" s="6" t="s">
        <v>85</v>
      </c>
      <c r="B38" s="6" t="s">
        <v>86</v>
      </c>
      <c r="C38" s="6" t="s">
        <v>119</v>
      </c>
      <c r="D38" s="40">
        <f>'BE'!D38+'BG'!D38+'CZ'!D38+'DK'!D38+'DE'!D38+'EE'!D38+'IE'!D38+'EL'!D38+'ES'!D38+'FR'!D38+'HR'!D38+'IT'!D38+'CY'!D38+LV!D38+LT!D38+LU!D38+'HU'!D38+MT!D38+NL!D38+'AT'!D38+PL!D38+PT!D38+RO!D38+SI!D38+SK!D38+'FI'!D38+SE!D38+UK!D38</f>
        <v>5925.916</v>
      </c>
      <c r="E38" s="40">
        <f>'BE'!E38+'BG'!E38+'CZ'!E38+'DK'!E38+'DE'!E38+'EE'!E38+'IE'!E38+'EL'!E38+'ES'!E38+'FR'!E38+'HR'!E38+'IT'!E38+'CY'!E38+LV!E38+LT!E38+LU!E38+'HU'!E38+MT!E38+NL!E38+'AT'!E38+PL!E38+PT!E38+RO!E38+SI!E38+SK!E38+'FI'!E38+SE!E38+UK!E38</f>
        <v>5128.116</v>
      </c>
      <c r="F38" s="57">
        <f t="shared" si="1"/>
        <v>-0.13462897550353403</v>
      </c>
    </row>
    <row r="39" spans="1:6" ht="15">
      <c r="A39" s="6" t="s">
        <v>85</v>
      </c>
      <c r="B39" s="6" t="s">
        <v>86</v>
      </c>
      <c r="C39" s="6" t="s">
        <v>120</v>
      </c>
      <c r="D39" s="40">
        <f>'BE'!D39+'BG'!D39+'CZ'!D39+'DK'!D39+'DE'!D39+'EE'!D39+'IE'!D39+'EL'!D39+'ES'!D39+'FR'!D39+'HR'!D39+'IT'!D39+'CY'!D39+LV!D39+LT!D39+LU!D39+'HU'!D39+MT!D39+NL!D39+'AT'!D39+PL!D39+PT!D39+RO!D39+SI!D39+SK!D39+'FI'!D39+SE!D39+UK!D39</f>
        <v>0</v>
      </c>
      <c r="E39" s="40">
        <f>'BE'!E39+'BG'!E39+'CZ'!E39+'DK'!E39+'DE'!E39+'EE'!E39+'IE'!E39+'EL'!E39+'ES'!E39+'FR'!E39+'HR'!E39+'IT'!E39+'CY'!E39+LV!E39+LT!E39+LU!E39+'HU'!E39+MT!E39+NL!E39+'AT'!E39+PL!E39+PT!E39+RO!E39+SI!E39+SK!E39+'FI'!E39+SE!E39+UK!E39</f>
        <v>0</v>
      </c>
      <c r="F39" s="57" t="str">
        <f t="shared" si="1"/>
        <v/>
      </c>
    </row>
    <row r="40" spans="1:6" ht="15">
      <c r="A40" s="6" t="s">
        <v>85</v>
      </c>
      <c r="B40" s="6" t="s">
        <v>86</v>
      </c>
      <c r="C40" s="6" t="s">
        <v>121</v>
      </c>
      <c r="D40" s="40">
        <f>'BE'!D40+'BG'!D40+'CZ'!D40+'DK'!D40+'DE'!D40+'EE'!D40+'IE'!D40+'EL'!D40+'ES'!D40+'FR'!D40+'HR'!D40+'IT'!D40+'CY'!D40+LV!D40+LT!D40+LU!D40+'HU'!D40+MT!D40+NL!D40+'AT'!D40+PL!D40+PT!D40+RO!D40+SI!D40+SK!D40+'FI'!D40+SE!D40+UK!D40</f>
        <v>9380</v>
      </c>
      <c r="E40" s="40">
        <f>'BE'!E40+'BG'!E40+'CZ'!E40+'DK'!E40+'DE'!E40+'EE'!E40+'IE'!E40+'EL'!E40+'ES'!E40+'FR'!E40+'HR'!E40+'IT'!E40+'CY'!E40+LV!E40+LT!E40+LU!E40+'HU'!E40+MT!E40+NL!E40+'AT'!E40+PL!E40+PT!E40+RO!E40+SI!E40+SK!E40+'FI'!E40+SE!E40+UK!E40</f>
        <v>4295</v>
      </c>
      <c r="F40" s="57">
        <f t="shared" si="1"/>
        <v>-0.5421108742004264</v>
      </c>
    </row>
    <row r="41" spans="1:6" ht="15">
      <c r="A41" s="6" t="s">
        <v>85</v>
      </c>
      <c r="B41" s="6" t="s">
        <v>86</v>
      </c>
      <c r="C41" s="6" t="s">
        <v>122</v>
      </c>
      <c r="D41" s="40">
        <f>'BE'!D41+'BG'!D41+'CZ'!D41+'DK'!D41+'DE'!D41+'EE'!D41+'IE'!D41+'EL'!D41+'ES'!D41+'FR'!D41+'HR'!D41+'IT'!D41+'CY'!D41+LV!D41+LT!D41+LU!D41+'HU'!D41+MT!D41+NL!D41+'AT'!D41+PL!D41+PT!D41+RO!D41+SI!D41+SK!D41+'FI'!D41+SE!D41+UK!D41</f>
        <v>0</v>
      </c>
      <c r="E41" s="40">
        <f>'BE'!E41+'BG'!E41+'CZ'!E41+'DK'!E41+'DE'!E41+'EE'!E41+'IE'!E41+'EL'!E41+'ES'!E41+'FR'!E41+'HR'!E41+'IT'!E41+'CY'!E41+LV!E41+LT!E41+LU!E41+'HU'!E41+MT!E41+NL!E41+'AT'!E41+PL!E41+PT!E41+RO!E41+SI!E41+SK!E41+'FI'!E41+SE!E41+UK!E41</f>
        <v>0</v>
      </c>
      <c r="F41" s="57" t="str">
        <f t="shared" si="1"/>
        <v/>
      </c>
    </row>
    <row r="42" spans="1:6" ht="15">
      <c r="A42" s="6" t="s">
        <v>85</v>
      </c>
      <c r="B42" s="6" t="s">
        <v>86</v>
      </c>
      <c r="C42" s="6" t="s">
        <v>123</v>
      </c>
      <c r="D42" s="40">
        <f>'BE'!D42+'BG'!D42+'CZ'!D42+'DK'!D42+'DE'!D42+'EE'!D42+'IE'!D42+'EL'!D42+'ES'!D42+'FR'!D42+'HR'!D42+'IT'!D42+'CY'!D42+LV!D42+LT!D42+LU!D42+'HU'!D42+MT!D42+NL!D42+'AT'!D42+PL!D42+PT!D42+RO!D42+SI!D42+SK!D42+'FI'!D42+SE!D42+UK!D42</f>
        <v>0</v>
      </c>
      <c r="E42" s="40">
        <f>'BE'!E42+'BG'!E42+'CZ'!E42+'DK'!E42+'DE'!E42+'EE'!E42+'IE'!E42+'EL'!E42+'ES'!E42+'FR'!E42+'HR'!E42+'IT'!E42+'CY'!E42+LV!E42+LT!E42+LU!E42+'HU'!E42+MT!E42+NL!E42+'AT'!E42+PL!E42+PT!E42+RO!E42+SI!E42+SK!E42+'FI'!E42+SE!E42+UK!E42</f>
        <v>0</v>
      </c>
      <c r="F42" s="57" t="str">
        <f t="shared" si="1"/>
        <v/>
      </c>
    </row>
    <row r="43" spans="1:6" ht="15">
      <c r="A43" s="6" t="s">
        <v>85</v>
      </c>
      <c r="B43" s="6" t="s">
        <v>86</v>
      </c>
      <c r="C43" s="6" t="s">
        <v>124</v>
      </c>
      <c r="D43" s="40">
        <f>'BE'!D43+'BG'!D43+'CZ'!D43+'DK'!D43+'DE'!D43+'EE'!D43+'IE'!D43+'EL'!D43+'ES'!D43+'FR'!D43+'HR'!D43+'IT'!D43+'CY'!D43+LV!D43+LT!D43+LU!D43+'HU'!D43+MT!D43+NL!D43+'AT'!D43+PL!D43+PT!D43+RO!D43+SI!D43+SK!D43+'FI'!D43+SE!D43+UK!D43</f>
        <v>7496.909000000001</v>
      </c>
      <c r="E43" s="40">
        <f>'BE'!E43+'BG'!E43+'CZ'!E43+'DK'!E43+'DE'!E43+'EE'!E43+'IE'!E43+'EL'!E43+'ES'!E43+'FR'!E43+'HR'!E43+'IT'!E43+'CY'!E43+LV!E43+LT!E43+LU!E43+'HU'!E43+MT!E43+NL!E43+'AT'!E43+PL!E43+PT!E43+RO!E43+SI!E43+SK!E43+'FI'!E43+SE!E43+UK!E43</f>
        <v>7026.033733362048</v>
      </c>
      <c r="F43" s="57">
        <f t="shared" si="1"/>
        <v>-0.06280925467255272</v>
      </c>
    </row>
    <row r="44" spans="1:6" ht="15">
      <c r="A44" s="6" t="s">
        <v>85</v>
      </c>
      <c r="B44" s="6" t="s">
        <v>86</v>
      </c>
      <c r="C44" s="6" t="s">
        <v>125</v>
      </c>
      <c r="D44" s="40">
        <f>'BE'!D44+'BG'!D44+'CZ'!D44+'DK'!D44+'DE'!D44+'EE'!D44+'IE'!D44+'EL'!D44+'ES'!D44+'FR'!D44+'HR'!D44+'IT'!D44+'CY'!D44+LV!D44+LT!D44+LU!D44+'HU'!D44+MT!D44+NL!D44+'AT'!D44+PL!D44+PT!D44+RO!D44+SI!D44+SK!D44+'FI'!D44+SE!D44+UK!D44</f>
        <v>236.79400000000004</v>
      </c>
      <c r="E44" s="40">
        <f>'BE'!E44+'BG'!E44+'CZ'!E44+'DK'!E44+'DE'!E44+'EE'!E44+'IE'!E44+'EL'!E44+'ES'!E44+'FR'!E44+'HR'!E44+'IT'!E44+'CY'!E44+LV!E44+LT!E44+LU!E44+'HU'!E44+MT!E44+NL!E44+'AT'!E44+PL!E44+PT!E44+RO!E44+SI!E44+SK!E44+'FI'!E44+SE!E44+UK!E44</f>
        <v>282.128</v>
      </c>
      <c r="F44" s="57">
        <f t="shared" si="1"/>
        <v>0.19144910766320056</v>
      </c>
    </row>
    <row r="45" spans="1:6" ht="15">
      <c r="A45" s="6" t="s">
        <v>85</v>
      </c>
      <c r="B45" s="6" t="s">
        <v>86</v>
      </c>
      <c r="C45" s="6" t="s">
        <v>126</v>
      </c>
      <c r="D45" s="40">
        <f>'BE'!D45+'BG'!D45+'CZ'!D45+'DK'!D45+'DE'!D45+'EE'!D45+'IE'!D45+'EL'!D45+'ES'!D45+'FR'!D45+'HR'!D45+'IT'!D45+'CY'!D45+LV!D45+LT!D45+LU!D45+'HU'!D45+MT!D45+NL!D45+'AT'!D45+PL!D45+PT!D45+RO!D45+SI!D45+SK!D45+'FI'!D45+SE!D45+UK!D45</f>
        <v>0</v>
      </c>
      <c r="E45" s="40">
        <f>'BE'!E45+'BG'!E45+'CZ'!E45+'DK'!E45+'DE'!E45+'EE'!E45+'IE'!E45+'EL'!E45+'ES'!E45+'FR'!E45+'HR'!E45+'IT'!E45+'CY'!E45+LV!E45+LT!E45+LU!E45+'HU'!E45+MT!E45+NL!E45+'AT'!E45+PL!E45+PT!E45+RO!E45+SI!E45+SK!E45+'FI'!E45+SE!E45+UK!E45</f>
        <v>0</v>
      </c>
      <c r="F45" s="57" t="str">
        <f t="shared" si="1"/>
        <v/>
      </c>
    </row>
    <row r="46" spans="1:6" ht="15">
      <c r="A46" s="6" t="s">
        <v>85</v>
      </c>
      <c r="B46" s="6" t="s">
        <v>86</v>
      </c>
      <c r="C46" s="6" t="s">
        <v>127</v>
      </c>
      <c r="D46" s="40">
        <f>'BE'!D46+'BG'!D46+'CZ'!D46+'DK'!D46+'DE'!D46+'EE'!D46+'IE'!D46+'EL'!D46+'ES'!D46+'FR'!D46+'HR'!D46+'IT'!D46+'CY'!D46+LV!D46+LT!D46+LU!D46+'HU'!D46+MT!D46+NL!D46+'AT'!D46+PL!D46+PT!D46+RO!D46+SI!D46+SK!D46+'FI'!D46+SE!D46+UK!D46</f>
        <v>1</v>
      </c>
      <c r="E46" s="40">
        <f>'BE'!E46+'BG'!E46+'CZ'!E46+'DK'!E46+'DE'!E46+'EE'!E46+'IE'!E46+'EL'!E46+'ES'!E46+'FR'!E46+'HR'!E46+'IT'!E46+'CY'!E46+LV!E46+LT!E46+LU!E46+'HU'!E46+MT!E46+NL!E46+'AT'!E46+PL!E46+PT!E46+RO!E46+SI!E46+SK!E46+'FI'!E46+SE!E46+UK!E46</f>
        <v>0</v>
      </c>
      <c r="F46" s="57">
        <f t="shared" si="1"/>
        <v>-1</v>
      </c>
    </row>
    <row r="47" spans="1:6" ht="15">
      <c r="A47" s="6" t="s">
        <v>85</v>
      </c>
      <c r="B47" s="6" t="s">
        <v>86</v>
      </c>
      <c r="C47" s="6" t="s">
        <v>128</v>
      </c>
      <c r="D47" s="40">
        <f>'BE'!D47+'BG'!D47+'CZ'!D47+'DK'!D47+'DE'!D47+'EE'!D47+'IE'!D47+'EL'!D47+'ES'!D47+'FR'!D47+'HR'!D47+'IT'!D47+'CY'!D47+LV!D47+LT!D47+LU!D47+'HU'!D47+MT!D47+NL!D47+'AT'!D47+PL!D47+PT!D47+RO!D47+SI!D47+SK!D47+'FI'!D47+SE!D47+UK!D47</f>
        <v>12.506</v>
      </c>
      <c r="E47" s="40">
        <f>'BE'!E47+'BG'!E47+'CZ'!E47+'DK'!E47+'DE'!E47+'EE'!E47+'IE'!E47+'EL'!E47+'ES'!E47+'FR'!E47+'HR'!E47+'IT'!E47+'CY'!E47+LV!E47+LT!E47+LU!E47+'HU'!E47+MT!E47+NL!E47+'AT'!E47+PL!E47+PT!E47+RO!E47+SI!E47+SK!E47+'FI'!E47+SE!E47+UK!E47</f>
        <v>13.7</v>
      </c>
      <c r="F47" s="57">
        <f t="shared" si="1"/>
        <v>0.0954741723972492</v>
      </c>
    </row>
    <row r="48" spans="1:6" ht="15">
      <c r="A48" s="6" t="s">
        <v>85</v>
      </c>
      <c r="B48" s="6" t="s">
        <v>86</v>
      </c>
      <c r="C48" s="6" t="s">
        <v>129</v>
      </c>
      <c r="D48" s="40">
        <f>'BE'!D48+'BG'!D48+'CZ'!D48+'DK'!D48+'DE'!D48+'EE'!D48+'IE'!D48+'EL'!D48+'ES'!D48+'FR'!D48+'HR'!D48+'IT'!D48+'CY'!D48+LV!D48+LT!D48+LU!D48+'HU'!D48+MT!D48+NL!D48+'AT'!D48+PL!D48+PT!D48+RO!D48+SI!D48+SK!D48+'FI'!D48+SE!D48+UK!D48</f>
        <v>10250.321</v>
      </c>
      <c r="E48" s="40">
        <f>'BE'!E48+'BG'!E48+'CZ'!E48+'DK'!E48+'DE'!E48+'EE'!E48+'IE'!E48+'EL'!E48+'ES'!E48+'FR'!E48+'HR'!E48+'IT'!E48+'CY'!E48+LV!E48+LT!E48+LU!E48+'HU'!E48+MT!E48+NL!E48+'AT'!E48+PL!E48+PT!E48+RO!E48+SI!E48+SK!E48+'FI'!E48+SE!E48+UK!E48</f>
        <v>9163.671193132746</v>
      </c>
      <c r="F48" s="57">
        <f t="shared" si="1"/>
        <v>-0.10601129534062914</v>
      </c>
    </row>
    <row r="49" spans="1:6" ht="15">
      <c r="A49" s="6" t="s">
        <v>85</v>
      </c>
      <c r="B49" s="6" t="s">
        <v>86</v>
      </c>
      <c r="C49" s="6" t="s">
        <v>130</v>
      </c>
      <c r="D49" s="40">
        <f>'BE'!D49+'BG'!D49+'CZ'!D49+'DK'!D49+'DE'!D49+'EE'!D49+'IE'!D49+'EL'!D49+'ES'!D49+'FR'!D49+'HR'!D49+'IT'!D49+'CY'!D49+LV!D49+LT!D49+LU!D49+'HU'!D49+MT!D49+NL!D49+'AT'!D49+PL!D49+PT!D49+RO!D49+SI!D49+SK!D49+'FI'!D49+SE!D49+UK!D49</f>
        <v>26115.360999999997</v>
      </c>
      <c r="E49" s="40">
        <f>'BE'!E49+'BG'!E49+'CZ'!E49+'DK'!E49+'DE'!E49+'EE'!E49+'IE'!E49+'EL'!E49+'ES'!E49+'FR'!E49+'HR'!E49+'IT'!E49+'CY'!E49+LV!E49+LT!E49+LU!E49+'HU'!E49+MT!E49+NL!E49+'AT'!E49+PL!E49+PT!E49+RO!E49+SI!E49+SK!E49+'FI'!E49+SE!E49+UK!E49</f>
        <v>21524.138256144153</v>
      </c>
      <c r="F49" s="57">
        <f t="shared" si="1"/>
        <v>-0.17580544813666732</v>
      </c>
    </row>
    <row r="50" spans="1:6" ht="15">
      <c r="A50" s="6" t="s">
        <v>85</v>
      </c>
      <c r="B50" s="6" t="s">
        <v>86</v>
      </c>
      <c r="C50" s="6" t="s">
        <v>131</v>
      </c>
      <c r="D50" s="40">
        <f>'BE'!D50+'BG'!D50+'CZ'!D50+'DK'!D50+'DE'!D50+'EE'!D50+'IE'!D50+'EL'!D50+'ES'!D50+'FR'!D50+'HR'!D50+'IT'!D50+'CY'!D50+LV!D50+LT!D50+LU!D50+'HU'!D50+MT!D50+NL!D50+'AT'!D50+PL!D50+PT!D50+RO!D50+SI!D50+SK!D50+'FI'!D50+SE!D50+UK!D50</f>
        <v>0</v>
      </c>
      <c r="E50" s="40">
        <f>'BE'!E50+'BG'!E50+'CZ'!E50+'DK'!E50+'DE'!E50+'EE'!E50+'IE'!E50+'EL'!E50+'ES'!E50+'FR'!E50+'HR'!E50+'IT'!E50+'CY'!E50+LV!E50+LT!E50+LU!E50+'HU'!E50+MT!E50+NL!E50+'AT'!E50+PL!E50+PT!E50+RO!E50+SI!E50+SK!E50+'FI'!E50+SE!E50+UK!E50</f>
        <v>0</v>
      </c>
      <c r="F50" s="57" t="str">
        <f t="shared" si="1"/>
        <v/>
      </c>
    </row>
    <row r="51" spans="1:6" ht="15">
      <c r="A51" s="6" t="s">
        <v>85</v>
      </c>
      <c r="B51" s="6" t="s">
        <v>86</v>
      </c>
      <c r="C51" s="6" t="s">
        <v>132</v>
      </c>
      <c r="D51" s="40">
        <f>'BE'!D51+'BG'!D51+'CZ'!D51+'DK'!D51+'DE'!D51+'EE'!D51+'IE'!D51+'EL'!D51+'ES'!D51+'FR'!D51+'HR'!D51+'IT'!D51+'CY'!D51+LV!D51+LT!D51+LU!D51+'HU'!D51+MT!D51+NL!D51+'AT'!D51+PL!D51+PT!D51+RO!D51+SI!D51+SK!D51+'FI'!D51+SE!D51+UK!D51</f>
        <v>1577.379</v>
      </c>
      <c r="E51" s="40">
        <f>'BE'!E51+'BG'!E51+'CZ'!E51+'DK'!E51+'DE'!E51+'EE'!E51+'IE'!E51+'EL'!E51+'ES'!E51+'FR'!E51+'HR'!E51+'IT'!E51+'CY'!E51+LV!E51+LT!E51+LU!E51+'HU'!E51+MT!E51+NL!E51+'AT'!E51+PL!E51+PT!E51+RO!E51+SI!E51+SK!E51+'FI'!E51+SE!E51+UK!E51</f>
        <v>644.802</v>
      </c>
      <c r="F51" s="57">
        <f t="shared" si="1"/>
        <v>-0.5912193581884886</v>
      </c>
    </row>
    <row r="52" spans="1:6" ht="15">
      <c r="A52" s="6" t="s">
        <v>85</v>
      </c>
      <c r="B52" s="6" t="s">
        <v>86</v>
      </c>
      <c r="C52" s="6" t="s">
        <v>133</v>
      </c>
      <c r="D52" s="40">
        <f>'BE'!D52+'BG'!D52+'CZ'!D52+'DK'!D52+'DE'!D52+'EE'!D52+'IE'!D52+'EL'!D52+'ES'!D52+'FR'!D52+'HR'!D52+'IT'!D52+'CY'!D52+LV!D52+LT!D52+LU!D52+'HU'!D52+MT!D52+NL!D52+'AT'!D52+PL!D52+PT!D52+RO!D52+SI!D52+SK!D52+'FI'!D52+SE!D52+UK!D52</f>
        <v>10219.016</v>
      </c>
      <c r="E52" s="40">
        <f>'BE'!E52+'BG'!E52+'CZ'!E52+'DK'!E52+'DE'!E52+'EE'!E52+'IE'!E52+'EL'!E52+'ES'!E52+'FR'!E52+'HR'!E52+'IT'!E52+'CY'!E52+LV!E52+LT!E52+LU!E52+'HU'!E52+MT!E52+NL!E52+'AT'!E52+PL!E52+PT!E52+RO!E52+SI!E52+SK!E52+'FI'!E52+SE!E52+UK!E52</f>
        <v>14167.883</v>
      </c>
      <c r="F52" s="57">
        <f t="shared" si="1"/>
        <v>0.38642340906404304</v>
      </c>
    </row>
    <row r="53" spans="1:6" ht="15">
      <c r="A53" s="6" t="s">
        <v>85</v>
      </c>
      <c r="B53" s="6" t="s">
        <v>86</v>
      </c>
      <c r="C53" s="6" t="s">
        <v>134</v>
      </c>
      <c r="D53" s="40">
        <f>'BE'!D53+'BG'!D53+'CZ'!D53+'DK'!D53+'DE'!D53+'EE'!D53+'IE'!D53+'EL'!D53+'ES'!D53+'FR'!D53+'HR'!D53+'IT'!D53+'CY'!D53+LV!D53+LT!D53+LU!D53+'HU'!D53+MT!D53+NL!D53+'AT'!D53+PL!D53+PT!D53+RO!D53+SI!D53+SK!D53+'FI'!D53+SE!D53+UK!D53</f>
        <v>622934.9130000001</v>
      </c>
      <c r="E53" s="40">
        <f>'BE'!E53+'BG'!E53+'CZ'!E53+'DK'!E53+'DE'!E53+'EE'!E53+'IE'!E53+'EL'!E53+'ES'!E53+'FR'!E53+'HR'!E53+'IT'!E53+'CY'!E53+LV!E53+LT!E53+LU!E53+'HU'!E53+MT!E53+NL!E53+'AT'!E53+PL!E53+PT!E53+RO!E53+SI!E53+SK!E53+'FI'!E53+SE!E53+UK!E53</f>
        <v>709703.414427445</v>
      </c>
      <c r="F53" s="57">
        <f t="shared" si="1"/>
        <v>0.13928983528885142</v>
      </c>
    </row>
    <row r="54" spans="1:6" ht="15">
      <c r="A54" s="6" t="s">
        <v>85</v>
      </c>
      <c r="B54" s="6" t="s">
        <v>86</v>
      </c>
      <c r="C54" s="6" t="s">
        <v>135</v>
      </c>
      <c r="D54" s="40">
        <f>'BE'!D54+'BG'!D54+'CZ'!D54+'DK'!D54+'DE'!D54+'EE'!D54+'IE'!D54+'EL'!D54+'ES'!D54+'FR'!D54+'HR'!D54+'IT'!D54+'CY'!D54+LV!D54+LT!D54+LU!D54+'HU'!D54+MT!D54+NL!D54+'AT'!D54+PL!D54+PT!D54+RO!D54+SI!D54+SK!D54+'FI'!D54+SE!D54+UK!D54</f>
        <v>1099.2799999999997</v>
      </c>
      <c r="E54" s="40">
        <f>'BE'!E54+'BG'!E54+'CZ'!E54+'DK'!E54+'DE'!E54+'EE'!E54+'IE'!E54+'EL'!E54+'ES'!E54+'FR'!E54+'HR'!E54+'IT'!E54+'CY'!E54+LV!E54+LT!E54+LU!E54+'HU'!E54+MT!E54+NL!E54+'AT'!E54+PL!E54+PT!E54+RO!E54+SI!E54+SK!E54+'FI'!E54+SE!E54+UK!E54</f>
        <v>1054.509559</v>
      </c>
      <c r="F54" s="57">
        <f t="shared" si="1"/>
        <v>-0.04072705862018744</v>
      </c>
    </row>
    <row r="55" spans="1:6" ht="15">
      <c r="A55" s="7" t="s">
        <v>85</v>
      </c>
      <c r="B55" s="7" t="s">
        <v>86</v>
      </c>
      <c r="C55" s="7" t="s">
        <v>136</v>
      </c>
      <c r="D55" s="41">
        <f>'BE'!D55+'BG'!D55+'CZ'!D55+'DK'!D55+'DE'!D55+'EE'!D55+'IE'!D55+'EL'!D55+'ES'!D55+'FR'!D55+'HR'!D55+'IT'!D55+'CY'!D55+LV!D55+LT!D55+LU!D55+'HU'!D55+MT!D55+NL!D55+'AT'!D55+PL!D55+PT!D55+RO!D55+SI!D55+SK!D55+'FI'!D55+SE!D55+UK!D55</f>
        <v>3473.3900000000003</v>
      </c>
      <c r="E55" s="41">
        <f>'BE'!E55+'BG'!E55+'CZ'!E55+'DK'!E55+'DE'!E55+'EE'!E55+'IE'!E55+'EL'!E55+'ES'!E55+'FR'!E55+'HR'!E55+'IT'!E55+'CY'!E55+LV!E55+LT!E55+LU!E55+'HU'!E55+MT!E55+NL!E55+'AT'!E55+PL!E55+PT!E55+RO!E55+SI!E55+SK!E55+'FI'!E55+SE!E55+UK!E55</f>
        <v>3507.498441</v>
      </c>
      <c r="F55" s="58">
        <f t="shared" si="1"/>
        <v>0.0098199283696907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f>'BE'!D56+'BG'!D56+'CZ'!D56+'DK'!D56+'DE'!D56+'EE'!D56+'IE'!D56+'EL'!D56+'ES'!D56+'FR'!D56+'HR'!D56+'IT'!D56+'CY'!D56+LV!D56+LT!D56+LU!D56+'HU'!D56+MT!D56+NL!D56+'AT'!D56+PL!D56+PT!D56+RO!D56+SI!D56+SK!D56+'FI'!D56+SE!D56+UK!D56</f>
        <v>3276403.919</v>
      </c>
      <c r="E56" s="38">
        <f>'BE'!E56+'BG'!E56+'CZ'!E56+'DK'!E56+'DE'!E56+'EE'!E56+'IE'!E56+'EL'!E56+'ES'!E56+'FR'!E56+'HR'!E56+'IT'!E56+'CY'!E56+LV!E56+LT!E56+LU!E56+'HU'!E56+MT!E56+NL!E56+'AT'!E56+PL!E56+PT!E56+RO!E56+SI!E56+SK!E56+'FI'!E56+SE!E56+UK!E56</f>
        <v>3238011.7711276445</v>
      </c>
      <c r="F56" s="59">
        <f t="shared" si="1"/>
        <v>-0.011717770098405134</v>
      </c>
    </row>
    <row r="57" spans="1:6" ht="15">
      <c r="A57" s="16" t="s">
        <v>85</v>
      </c>
      <c r="B57" s="16" t="s">
        <v>86</v>
      </c>
      <c r="C57" s="16" t="s">
        <v>138</v>
      </c>
      <c r="D57" s="42">
        <f>'BE'!D57+'BG'!D57+'CZ'!D57+'DK'!D57+'DE'!D57+'EE'!D57+'IE'!D57+'EL'!D57+'ES'!D57+'FR'!D57+'HR'!D57+'IT'!D57+'CY'!D57+LV!D57+LT!D57+LU!D57+'HU'!D57+MT!D57+NL!D57+'AT'!D57+PL!D57+PT!D57+RO!D57+SI!D57+SK!D57+'FI'!D57+SE!D57+UK!D57</f>
        <v>153355.96000000002</v>
      </c>
      <c r="E57" s="42">
        <f>'BE'!E57+'BG'!E57+'CZ'!E57+'DK'!E57+'DE'!E57+'EE'!E57+'IE'!E57+'EL'!E57+'ES'!E57+'FR'!E57+'HR'!E57+'IT'!E57+'CY'!E57+LV!E57+LT!E57+LU!E57+'HU'!E57+MT!E57+NL!E57+'AT'!E57+PL!E57+PT!E57+RO!E57+SI!E57+SK!E57+'FI'!E57+SE!E57+UK!E57</f>
        <v>151685.17152844075</v>
      </c>
      <c r="F57" s="60">
        <f t="shared" si="1"/>
        <v>-0.01089483885438336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f>'BE'!D58+'BG'!D58+'CZ'!D58+'DK'!D58+'DE'!D58+'EE'!D58+'IE'!D58+'EL'!D58+'ES'!D58+'FR'!D58+'HR'!D58+'IT'!D58+'CY'!D58+LV!D58+LT!D58+LU!D58+'HU'!D58+MT!D58+NL!D58+'AT'!D58+PL!D58+PT!D58+RO!D58+SI!D58+SK!D58+'FI'!D58+SE!D58+UK!D58</f>
        <v>3123047.9589999993</v>
      </c>
      <c r="E58" s="38">
        <f>'BE'!E58+'BG'!E58+'CZ'!E58+'DK'!E58+'DE'!E58+'EE'!E58+'IE'!E58+'EL'!E58+'ES'!E58+'FR'!E58+'HR'!E58+'IT'!E58+'CY'!E58+LV!E58+LT!E58+LU!E58+'HU'!E58+MT!E58+NL!E58+'AT'!E58+PL!E58+PT!E58+RO!E58+SI!E58+SK!E58+'FI'!E58+SE!E58+UK!E58</f>
        <v>3086326.5995992036</v>
      </c>
      <c r="F58" s="59">
        <f t="shared" si="1"/>
        <v>-0.011758179791947265</v>
      </c>
    </row>
    <row r="59" spans="1:6" ht="15">
      <c r="A59" s="5" t="s">
        <v>85</v>
      </c>
      <c r="B59" s="5" t="s">
        <v>86</v>
      </c>
      <c r="C59" s="5" t="s">
        <v>140</v>
      </c>
      <c r="D59" s="39">
        <f>'BE'!D59+'BG'!D59+'CZ'!D59+'DK'!D59+'DE'!D59+'EE'!D59+'IE'!D59+'EL'!D59+'ES'!D59+'FR'!D59+'HR'!D59+'IT'!D59+'CY'!D59+LV!D59+LT!D59+LU!D59+'HU'!D59+MT!D59+NL!D59+'AT'!D59+PL!D59+PT!D59+RO!D59+SI!D59+SK!D59+'FI'!D59+SE!D59+UK!D59</f>
        <v>393730.425</v>
      </c>
      <c r="E59" s="39">
        <f>'BE'!E59+'BG'!E59+'CZ'!E59+'DK'!E59+'DE'!E59+'EE'!E59+'IE'!E59+'EL'!E59+'ES'!E59+'FR'!E59+'HR'!E59+'IT'!E59+'CY'!E59+LV!E59+LT!E59+LU!E59+'HU'!E59+MT!E59+NL!E59+'AT'!E59+PL!E59+PT!E59+RO!E59+SI!E59+SK!E59+'FI'!E59+SE!E59+UK!E59</f>
        <v>393952.3697439999</v>
      </c>
      <c r="F59" s="61">
        <f t="shared" si="1"/>
        <v>0.0005636972149152264</v>
      </c>
    </row>
    <row r="60" spans="1:6" ht="15">
      <c r="A60" s="6" t="s">
        <v>85</v>
      </c>
      <c r="B60" s="6" t="s">
        <v>86</v>
      </c>
      <c r="C60" s="6" t="s">
        <v>141</v>
      </c>
      <c r="D60" s="40">
        <f>'BE'!D60+'BG'!D60+'CZ'!D60+'DK'!D60+'DE'!D60+'EE'!D60+'IE'!D60+'EL'!D60+'ES'!D60+'FR'!D60+'HR'!D60+'IT'!D60+'CY'!D60+LV!D60+LT!D60+LU!D60+'HU'!D60+MT!D60+NL!D60+'AT'!D60+PL!D60+PT!D60+RO!D60+SI!D60+SK!D60+'FI'!D60+SE!D60+UK!D60</f>
        <v>365778.0140000001</v>
      </c>
      <c r="E60" s="40">
        <f>'BE'!E60+'BG'!E60+'CZ'!E60+'DK'!E60+'DE'!E60+'EE'!E60+'IE'!E60+'EL'!E60+'ES'!E60+'FR'!E60+'HR'!E60+'IT'!E60+'CY'!E60+LV!E60+LT!E60+LU!E60+'HU'!E60+MT!E60+NL!E60+'AT'!E60+PL!E60+PT!E60+RO!E60+SI!E60+SK!E60+'FI'!E60+SE!E60+UK!E60</f>
        <v>369906.432356</v>
      </c>
      <c r="F60" s="57">
        <f t="shared" si="1"/>
        <v>0.011286677159332736</v>
      </c>
    </row>
    <row r="61" spans="1:6" ht="15">
      <c r="A61" s="6" t="s">
        <v>85</v>
      </c>
      <c r="B61" s="6" t="s">
        <v>86</v>
      </c>
      <c r="C61" s="6" t="s">
        <v>142</v>
      </c>
      <c r="D61" s="40">
        <f>'BE'!D61+'BG'!D61+'CZ'!D61+'DK'!D61+'DE'!D61+'EE'!D61+'IE'!D61+'EL'!D61+'ES'!D61+'FR'!D61+'HR'!D61+'IT'!D61+'CY'!D61+LV!D61+LT!D61+LU!D61+'HU'!D61+MT!D61+NL!D61+'AT'!D61+PL!D61+PT!D61+RO!D61+SI!D61+SK!D61+'FI'!D61+SE!D61+UK!D61</f>
        <v>1609.596</v>
      </c>
      <c r="E61" s="40">
        <f>'BE'!E61+'BG'!E61+'CZ'!E61+'DK'!E61+'DE'!E61+'EE'!E61+'IE'!E61+'EL'!E61+'ES'!E61+'FR'!E61+'HR'!E61+'IT'!E61+'CY'!E61+LV!E61+LT!E61+LU!E61+'HU'!E61+MT!E61+NL!E61+'AT'!E61+PL!E61+PT!E61+RO!E61+SI!E61+SK!E61+'FI'!E61+SE!E61+UK!E61</f>
        <v>1055.8833806146572</v>
      </c>
      <c r="F61" s="57">
        <f t="shared" si="1"/>
        <v>-0.34400720391038675</v>
      </c>
    </row>
    <row r="62" spans="1:6" ht="15">
      <c r="A62" s="6" t="s">
        <v>85</v>
      </c>
      <c r="B62" s="6" t="s">
        <v>86</v>
      </c>
      <c r="C62" s="6" t="s">
        <v>143</v>
      </c>
      <c r="D62" s="40">
        <f>'BE'!D62+'BG'!D62+'CZ'!D62+'DK'!D62+'DE'!D62+'EE'!D62+'IE'!D62+'EL'!D62+'ES'!D62+'FR'!D62+'HR'!D62+'IT'!D62+'CY'!D62+LV!D62+LT!D62+LU!D62+'HU'!D62+MT!D62+NL!D62+'AT'!D62+PL!D62+PT!D62+RO!D62+SI!D62+SK!D62+'FI'!D62+SE!D62+UK!D62</f>
        <v>521.387</v>
      </c>
      <c r="E62" s="40">
        <f>'BE'!E62+'BG'!E62+'CZ'!E62+'DK'!E62+'DE'!E62+'EE'!E62+'IE'!E62+'EL'!E62+'ES'!E62+'FR'!E62+'HR'!E62+'IT'!E62+'CY'!E62+LV!E62+LT!E62+LU!E62+'HU'!E62+MT!E62+NL!E62+'AT'!E62+PL!E62+PT!E62+RO!E62+SI!E62+SK!E62+'FI'!E62+SE!E62+UK!E62</f>
        <v>636.8879999999999</v>
      </c>
      <c r="F62" s="57">
        <f t="shared" si="1"/>
        <v>0.22152642854539906</v>
      </c>
    </row>
    <row r="63" spans="1:6" ht="15">
      <c r="A63" s="7" t="s">
        <v>85</v>
      </c>
      <c r="B63" s="7" t="s">
        <v>86</v>
      </c>
      <c r="C63" s="7" t="s">
        <v>164</v>
      </c>
      <c r="D63" s="41">
        <f>'BE'!D63+'BG'!D63+'CZ'!D63+'DK'!D63+'DE'!D63+'EE'!D63+'IE'!D63+'EL'!D63+'ES'!D63+'FR'!D63+'HR'!D63+'IT'!D63+'CY'!D63+LV!D63+LT!D63+LU!D63+'HU'!D63+MT!D63+NL!D63+'AT'!D63+PL!D63+PT!D63+RO!D63+SI!D63+SK!D63+'FI'!D63+SE!D63+UK!D63</f>
        <v>23171.775</v>
      </c>
      <c r="E63" s="41">
        <f>'BE'!E63+'BG'!E63+'CZ'!E63+'DK'!E63+'DE'!E63+'EE'!E63+'IE'!E63+'EL'!E63+'ES'!E63+'FR'!E63+'HR'!E63+'IT'!E63+'CY'!E63+LV!E63+LT!E63+LU!E63+'HU'!E63+MT!E63+NL!E63+'AT'!E63+PL!E63+PT!E63+RO!E63+SI!E63+SK!E63+'FI'!E63+SE!E63+UK!E63</f>
        <v>16521.799450642873</v>
      </c>
      <c r="F63" s="58">
        <f t="shared" si="1"/>
        <v>-0.2869860228384372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f>'BE'!D64+'BG'!D64+'CZ'!D64+'DK'!D64+'DE'!D64+'EE'!D64+'IE'!D64+'EL'!D64+'ES'!D64+'FR'!D64+'HR'!D64+'IT'!D64+'CY'!D64+LV!D64+LT!D64+LU!D64+'HU'!D64+MT!D64+NL!D64+'AT'!D64+PL!D64+PT!D64+RO!D64+SI!D64+SK!D64+'FI'!D64+SE!D64+UK!D64</f>
        <v>21566.822000000004</v>
      </c>
      <c r="E64" s="41">
        <f>'BE'!E64+'BG'!E64+'CZ'!E64+'DK'!E64+'DE'!E64+'EE'!E64+'IE'!E64+'EL'!E64+'ES'!E64+'FR'!E64+'HR'!E64+'IT'!E64+'CY'!E64+LV!E64+LT!E64+LU!E64+'HU'!E64+MT!E64+NL!E64+'AT'!E64+PL!E64+PT!E64+RO!E64+SI!E64+SK!E64+'FI'!E64+SE!E64+UK!E64</f>
        <v>20649.639472134993</v>
      </c>
      <c r="F64" s="58">
        <f t="shared" si="1"/>
        <v>-0.04252747706013482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f>'BE'!D65+'BG'!D65+'CZ'!D65+'DK'!D65+'DE'!D65+'EE'!D65+'IE'!D65+'EL'!D65+'ES'!D65+'FR'!D65+'HR'!D65+'IT'!D65+'CY'!D65+LV!D65+LT!D65+LU!D65+'HU'!D65+MT!D65+NL!D65+'AT'!D65+PL!D65+PT!D65+RO!D65+SI!D65+SK!D65+'FI'!D65+SE!D65+UK!D65</f>
        <v>3109323.064</v>
      </c>
      <c r="E65" s="38">
        <f>'BE'!E65+'BG'!E65+'CZ'!E65+'DK'!E65+'DE'!E65+'EE'!E65+'IE'!E65+'EL'!E65+'ES'!E65+'FR'!E65+'HR'!E65+'IT'!E65+'CY'!E65+LV!E65+LT!E65+LU!E65+'HU'!E65+MT!E65+NL!E65+'AT'!E65+PL!E65+PT!E65+RO!E65+SI!E65+SK!E65+'FI'!E65+SE!E65+UK!E65</f>
        <v>3071508.3266838114</v>
      </c>
      <c r="F65" s="59">
        <f t="shared" si="1"/>
        <v>-0.012161726696723996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f>'BE'!D66+'BG'!D66+'CZ'!D66+'DK'!D66+'DE'!D66+'EE'!D66+'IE'!D66+'EL'!D66+'ES'!D66+'FR'!D66+'HR'!D66+'IT'!D66+'CY'!D66+LV!D66+LT!D66+LU!D66+'HU'!D66+MT!D66+NL!D66+'AT'!D66+PL!D66+PT!D66+RO!D66+SI!D66+SK!D66+'FI'!D66+SE!D66+UK!D66</f>
        <v>209362.48799999998</v>
      </c>
      <c r="E66" s="42">
        <f>'BE'!E66+'BG'!E66+'CZ'!E66+'DK'!E66+'DE'!E66+'EE'!E66+'IE'!E66+'EL'!E66+'ES'!E66+'FR'!E66+'HR'!E66+'IT'!E66+'CY'!E66+LV!E66+LT!E66+LU!E66+'HU'!E66+MT!E66+NL!E66+'AT'!E66+PL!E66+PT!E66+RO!E66+SI!E66+SK!E66+'FI'!E66+SE!E66+UK!E66</f>
        <v>204917.05362229235</v>
      </c>
      <c r="F66" s="60">
        <f t="shared" si="1"/>
        <v>-0.02123319425640202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f>'BE'!D67+'BG'!D67+'CZ'!D67+'DK'!D67+'DE'!D67+'EE'!D67+'IE'!D67+'EL'!D67+'ES'!D67+'FR'!D67+'HR'!D67+'IT'!D67+'CY'!D67+LV!D67+LT!D67+LU!D67+'HU'!D67+MT!D67+NL!D67+'AT'!D67+PL!D67+PT!D67+RO!D67+SI!D67+SK!D67+'FI'!D67+SE!D67+UK!D67</f>
        <v>2899960.576</v>
      </c>
      <c r="E67" s="38">
        <f>'BE'!E67+'BG'!E67+'CZ'!E67+'DK'!E67+'DE'!E67+'EE'!E67+'IE'!E67+'EL'!E67+'ES'!E67+'FR'!E67+'HR'!E67+'IT'!E67+'CY'!E67+LV!E67+LT!E67+LU!E67+'HU'!E67+MT!E67+NL!E67+'AT'!E67+PL!E67+PT!E67+RO!E67+SI!E67+SK!E67+'FI'!E67+SE!E67+UK!E67</f>
        <v>2866591.273061519</v>
      </c>
      <c r="F67" s="59">
        <f aca="true" t="shared" si="2" ref="F67">IF(ISERROR(E67/D67-1),"",(E67/D67-1))</f>
        <v>-0.01150681261484876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9.00390625" style="2" bestFit="1" customWidth="1"/>
    <col min="3" max="3" width="40.7109375" style="2" customWidth="1"/>
    <col min="4" max="5" width="14.00390625" style="2" customWidth="1"/>
    <col min="6" max="6" width="14.00390625" style="18" customWidth="1"/>
    <col min="7" max="7" width="47.00390625" style="2" customWidth="1"/>
    <col min="8" max="16384" width="9.140625" style="2" customWidth="1"/>
  </cols>
  <sheetData>
    <row r="1" ht="15.75">
      <c r="A1" s="55" t="s">
        <v>79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6519</v>
      </c>
      <c r="E4" s="40">
        <v>6081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6081</v>
      </c>
      <c r="E5" s="40">
        <v>5136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438</v>
      </c>
      <c r="E6" s="40">
        <v>945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21</v>
      </c>
      <c r="E9" s="40">
        <v>30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21</v>
      </c>
      <c r="E10" s="40">
        <v>30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103</v>
      </c>
      <c r="E13" s="40">
        <v>254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103</v>
      </c>
      <c r="E14" s="40">
        <v>254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</v>
      </c>
      <c r="E19" s="40">
        <v>1</v>
      </c>
      <c r="F19" s="49" t="s">
        <v>146</v>
      </c>
    </row>
    <row r="20" spans="1:6" ht="15">
      <c r="A20" s="6" t="s">
        <v>85</v>
      </c>
      <c r="B20" s="6" t="s">
        <v>86</v>
      </c>
      <c r="C20" s="6" t="s">
        <v>101</v>
      </c>
      <c r="D20" s="40">
        <v>7</v>
      </c>
      <c r="E20" s="40">
        <v>8</v>
      </c>
      <c r="F20" s="50" t="s">
        <v>146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12437</v>
      </c>
      <c r="E28" s="40">
        <v>10544</v>
      </c>
      <c r="F28" s="50" t="s">
        <v>146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0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47</v>
      </c>
      <c r="E49" s="40">
        <v>44</v>
      </c>
      <c r="F49" s="50" t="s">
        <v>146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25</v>
      </c>
      <c r="E53" s="40">
        <v>25</v>
      </c>
      <c r="F53" s="50" t="s">
        <v>146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19160</v>
      </c>
      <c r="E56" s="38">
        <v>16987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1248</v>
      </c>
      <c r="E57" s="42">
        <v>1135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17912</v>
      </c>
      <c r="E58" s="38">
        <v>15852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3092</v>
      </c>
      <c r="E59" s="39">
        <v>2825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7698</v>
      </c>
      <c r="E60" s="40">
        <v>6565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137</v>
      </c>
      <c r="E64" s="41">
        <v>96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13169</v>
      </c>
      <c r="E65" s="38">
        <v>12016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1349</v>
      </c>
      <c r="E66" s="42">
        <v>1257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11820</v>
      </c>
      <c r="E67" s="38">
        <v>10759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80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272.652</v>
      </c>
      <c r="E4" s="40">
        <v>210.49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272.652</v>
      </c>
      <c r="E5" s="40">
        <v>210.49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2.031</v>
      </c>
      <c r="E9" s="40">
        <v>10.48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2.031</v>
      </c>
      <c r="E10" s="40">
        <v>10.48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0</v>
      </c>
      <c r="E13" s="40">
        <v>90.64854500000001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0</v>
      </c>
      <c r="E14" s="40">
        <v>90.64854500000001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0</v>
      </c>
      <c r="E19" s="40">
        <v>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0</v>
      </c>
      <c r="E20" s="40">
        <v>0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5600.512</v>
      </c>
      <c r="E28" s="40">
        <v>6036.574326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6.735</v>
      </c>
      <c r="E48" s="40">
        <v>0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3.528</v>
      </c>
      <c r="E49" s="40">
        <v>0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0</v>
      </c>
      <c r="E53" s="40">
        <v>0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5885.458</v>
      </c>
      <c r="E56" s="38">
        <v>6348.192871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534.64</v>
      </c>
      <c r="E57" s="42">
        <v>576.675228427667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5350.817999999999</v>
      </c>
      <c r="E58" s="38">
        <v>5771.517642572333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825.182</v>
      </c>
      <c r="E59" s="39">
        <v>1597.788415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676.815</v>
      </c>
      <c r="E60" s="40">
        <v>1457.0844000000002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5499.1849999999995</v>
      </c>
      <c r="E65" s="38">
        <v>5912.221657572332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1125</v>
      </c>
      <c r="E66" s="42">
        <v>1209.497291829403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4374.1849999999995</v>
      </c>
      <c r="E67" s="38">
        <v>4702.72436574293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49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272.652</v>
      </c>
      <c r="E4" s="40">
        <v>65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272.652</v>
      </c>
      <c r="E5" s="40">
        <v>65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3</v>
      </c>
      <c r="E9" s="40">
        <v>3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3</v>
      </c>
      <c r="E10" s="40">
        <v>0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0</v>
      </c>
      <c r="E13" s="40">
        <v>43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0</v>
      </c>
      <c r="E14" s="40">
        <v>43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0</v>
      </c>
      <c r="E19" s="40">
        <v>0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30</v>
      </c>
      <c r="E20" s="40">
        <v>31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0</v>
      </c>
      <c r="E26" s="40">
        <v>0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</v>
      </c>
      <c r="E48" s="40">
        <v>1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7</v>
      </c>
      <c r="E49" s="40">
        <v>3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846</v>
      </c>
      <c r="E53" s="40">
        <v>795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1159.652</v>
      </c>
      <c r="E56" s="38">
        <v>941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132</v>
      </c>
      <c r="E57" s="42">
        <v>116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1027.652</v>
      </c>
      <c r="E58" s="38">
        <v>825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3500</v>
      </c>
      <c r="E59" s="39">
        <v>3464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0</v>
      </c>
      <c r="E60" s="40">
        <v>0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4527.652</v>
      </c>
      <c r="E65" s="38">
        <v>4289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441</v>
      </c>
      <c r="E66" s="42">
        <v>427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4086.652</v>
      </c>
      <c r="E67" s="38">
        <v>3862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28125" style="2" customWidth="1"/>
    <col min="3" max="3" width="40.7109375" style="2" customWidth="1"/>
    <col min="4" max="5" width="14.00390625" style="2" customWidth="1"/>
    <col min="6" max="6" width="14.00390625" style="18" customWidth="1"/>
    <col min="7" max="7" width="47.00390625" style="2" customWidth="1"/>
    <col min="8" max="16384" width="9.140625" style="2" customWidth="1"/>
  </cols>
  <sheetData>
    <row r="1" ht="15.75">
      <c r="A1" s="55" t="s">
        <v>73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/>
    </row>
    <row r="3" spans="1:6" ht="15">
      <c r="A3" s="5" t="s">
        <v>85</v>
      </c>
      <c r="B3" s="5" t="s">
        <v>86</v>
      </c>
      <c r="C3" s="5" t="s">
        <v>87</v>
      </c>
      <c r="D3" s="39">
        <v>84398.1</v>
      </c>
      <c r="E3" s="39">
        <v>83002.7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272.652</v>
      </c>
      <c r="E4" s="40">
        <v>7764.6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272.652</v>
      </c>
      <c r="E5" s="40">
        <v>0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1107.5</v>
      </c>
      <c r="E9" s="40">
        <v>998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1107.5</v>
      </c>
      <c r="E10" s="40">
        <v>1107.5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0</v>
      </c>
      <c r="E13" s="40">
        <v>1461.8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0</v>
      </c>
      <c r="E14" s="40">
        <v>0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174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174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174</v>
      </c>
    </row>
    <row r="19" spans="1:6" ht="15">
      <c r="A19" s="6" t="s">
        <v>85</v>
      </c>
      <c r="B19" s="6" t="s">
        <v>86</v>
      </c>
      <c r="C19" s="6" t="s">
        <v>100</v>
      </c>
      <c r="D19" s="40">
        <v>124.5</v>
      </c>
      <c r="E19" s="40">
        <v>0</v>
      </c>
      <c r="F19" s="49" t="s">
        <v>174</v>
      </c>
    </row>
    <row r="20" spans="1:6" ht="15">
      <c r="A20" s="6" t="s">
        <v>85</v>
      </c>
      <c r="B20" s="6" t="s">
        <v>86</v>
      </c>
      <c r="C20" s="6" t="s">
        <v>101</v>
      </c>
      <c r="D20" s="40">
        <v>176</v>
      </c>
      <c r="E20" s="40">
        <v>0</v>
      </c>
      <c r="F20" s="50" t="s">
        <v>174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174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174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174</v>
      </c>
    </row>
    <row r="24" spans="1:6" ht="15">
      <c r="A24" s="6" t="s">
        <v>85</v>
      </c>
      <c r="B24" s="6" t="s">
        <v>86</v>
      </c>
      <c r="C24" s="6" t="s">
        <v>105</v>
      </c>
      <c r="D24" s="40">
        <v>4961.2</v>
      </c>
      <c r="E24" s="40">
        <v>0</v>
      </c>
      <c r="F24" s="50" t="s">
        <v>174</v>
      </c>
    </row>
    <row r="25" spans="1:6" ht="15">
      <c r="A25" s="6" t="s">
        <v>85</v>
      </c>
      <c r="B25" s="6" t="s">
        <v>86</v>
      </c>
      <c r="C25" s="6" t="s">
        <v>106</v>
      </c>
      <c r="D25" s="40">
        <v>34</v>
      </c>
      <c r="E25" s="40">
        <v>0</v>
      </c>
      <c r="F25" s="50" t="s">
        <v>174</v>
      </c>
    </row>
    <row r="26" spans="1:6" ht="15">
      <c r="A26" s="6" t="s">
        <v>85</v>
      </c>
      <c r="B26" s="6" t="s">
        <v>86</v>
      </c>
      <c r="C26" s="6" t="s">
        <v>107</v>
      </c>
      <c r="D26" s="40">
        <v>42724.7</v>
      </c>
      <c r="E26" s="40">
        <v>0</v>
      </c>
      <c r="F26" s="50" t="s">
        <v>174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174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174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174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174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174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174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174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174</v>
      </c>
    </row>
    <row r="35" spans="1:6" ht="15">
      <c r="A35" s="6" t="s">
        <v>85</v>
      </c>
      <c r="B35" s="6" t="s">
        <v>86</v>
      </c>
      <c r="C35" s="6" t="s">
        <v>116</v>
      </c>
      <c r="D35" s="40">
        <v>353</v>
      </c>
      <c r="E35" s="40">
        <v>0</v>
      </c>
      <c r="F35" s="50" t="s">
        <v>174</v>
      </c>
    </row>
    <row r="36" spans="1:6" ht="15">
      <c r="A36" s="6" t="s">
        <v>85</v>
      </c>
      <c r="B36" s="6" t="s">
        <v>86</v>
      </c>
      <c r="C36" s="6" t="s">
        <v>117</v>
      </c>
      <c r="D36" s="40">
        <v>935</v>
      </c>
      <c r="E36" s="40">
        <v>0</v>
      </c>
      <c r="F36" s="50" t="s">
        <v>174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174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174</v>
      </c>
    </row>
    <row r="39" spans="1:6" ht="15">
      <c r="A39" s="6" t="s">
        <v>85</v>
      </c>
      <c r="B39" s="6" t="s">
        <v>86</v>
      </c>
      <c r="C39" s="6" t="s">
        <v>120</v>
      </c>
      <c r="D39" s="40">
        <v>15</v>
      </c>
      <c r="E39" s="40">
        <v>0</v>
      </c>
      <c r="F39" s="50" t="s">
        <v>174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174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174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174</v>
      </c>
    </row>
    <row r="43" spans="1:6" ht="15">
      <c r="A43" s="6" t="s">
        <v>85</v>
      </c>
      <c r="B43" s="6" t="s">
        <v>86</v>
      </c>
      <c r="C43" s="6" t="s">
        <v>124</v>
      </c>
      <c r="D43" s="40">
        <v>0</v>
      </c>
      <c r="E43" s="40">
        <v>0</v>
      </c>
      <c r="F43" s="50" t="s">
        <v>174</v>
      </c>
    </row>
    <row r="44" spans="1:6" ht="15">
      <c r="A44" s="6" t="s">
        <v>85</v>
      </c>
      <c r="B44" s="6" t="s">
        <v>86</v>
      </c>
      <c r="C44" s="6" t="s">
        <v>125</v>
      </c>
      <c r="D44" s="40">
        <v>5</v>
      </c>
      <c r="E44" s="40">
        <v>0</v>
      </c>
      <c r="F44" s="50" t="s">
        <v>174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174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174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174</v>
      </c>
    </row>
    <row r="48" spans="1:6" ht="15">
      <c r="A48" s="6" t="s">
        <v>85</v>
      </c>
      <c r="B48" s="6" t="s">
        <v>86</v>
      </c>
      <c r="C48" s="6" t="s">
        <v>129</v>
      </c>
      <c r="D48" s="40">
        <v>44</v>
      </c>
      <c r="E48" s="40">
        <v>0</v>
      </c>
      <c r="F48" s="50" t="s">
        <v>174</v>
      </c>
    </row>
    <row r="49" spans="1:6" ht="15">
      <c r="A49" s="6" t="s">
        <v>85</v>
      </c>
      <c r="B49" s="6" t="s">
        <v>86</v>
      </c>
      <c r="C49" s="6" t="s">
        <v>130</v>
      </c>
      <c r="D49" s="40">
        <v>832</v>
      </c>
      <c r="E49" s="40">
        <v>0</v>
      </c>
      <c r="F49" s="50" t="s">
        <v>174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174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174</v>
      </c>
    </row>
    <row r="52" spans="1:6" ht="15">
      <c r="A52" s="6" t="s">
        <v>85</v>
      </c>
      <c r="B52" s="6" t="s">
        <v>86</v>
      </c>
      <c r="C52" s="6" t="s">
        <v>133</v>
      </c>
      <c r="D52" s="40">
        <v>340</v>
      </c>
      <c r="E52" s="40">
        <v>0</v>
      </c>
      <c r="F52" s="50" t="s">
        <v>174</v>
      </c>
    </row>
    <row r="53" spans="1:6" ht="15">
      <c r="A53" s="6" t="s">
        <v>85</v>
      </c>
      <c r="B53" s="6" t="s">
        <v>86</v>
      </c>
      <c r="C53" s="6" t="s">
        <v>134</v>
      </c>
      <c r="D53" s="40">
        <v>10570.5</v>
      </c>
      <c r="E53" s="40">
        <v>0</v>
      </c>
      <c r="F53" s="50" t="s">
        <v>174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174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58023.4</v>
      </c>
      <c r="F55" s="51" t="s">
        <v>146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146893.152</v>
      </c>
      <c r="E56" s="38">
        <v>151250.5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12756</v>
      </c>
      <c r="E57" s="42">
        <v>13134.38612849699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134137.152</v>
      </c>
      <c r="E58" s="38">
        <v>138116.113871503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32</v>
      </c>
      <c r="E59" s="39">
        <v>2238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6099</v>
      </c>
      <c r="E60" s="40">
        <v>6283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1579</v>
      </c>
      <c r="E63" s="41">
        <v>0</v>
      </c>
      <c r="F63" s="51" t="s">
        <v>174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126491.152</v>
      </c>
      <c r="E65" s="38">
        <v>134071.113871503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16995.8</v>
      </c>
      <c r="E66" s="42">
        <v>18014.270572358222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109495.352</v>
      </c>
      <c r="E67" s="38">
        <v>116056.84329914479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4" width="14.00390625" style="2" customWidth="1"/>
    <col min="5" max="5" width="14.00390625" style="10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26</v>
      </c>
    </row>
    <row r="2" spans="1:6" ht="24">
      <c r="A2" s="12"/>
      <c r="B2" s="12"/>
      <c r="C2" s="12" t="s">
        <v>84</v>
      </c>
      <c r="D2" s="12">
        <v>2018</v>
      </c>
      <c r="E2" s="12">
        <v>2019</v>
      </c>
      <c r="F2" s="43" t="s">
        <v>81</v>
      </c>
    </row>
    <row r="3" spans="1:6" ht="15">
      <c r="A3" s="5" t="s">
        <v>85</v>
      </c>
      <c r="B3" s="5" t="s">
        <v>86</v>
      </c>
      <c r="C3" s="5" t="s">
        <v>87</v>
      </c>
      <c r="D3" s="11">
        <v>0</v>
      </c>
      <c r="E3" s="11">
        <v>0</v>
      </c>
      <c r="F3" s="44" t="s">
        <v>82</v>
      </c>
    </row>
    <row r="4" spans="1:6" ht="15">
      <c r="A4" s="6" t="s">
        <v>85</v>
      </c>
      <c r="B4" s="6" t="s">
        <v>86</v>
      </c>
      <c r="C4" s="6" t="s">
        <v>88</v>
      </c>
      <c r="D4" s="8">
        <v>9949.4</v>
      </c>
      <c r="E4" s="8">
        <v>8931.7</v>
      </c>
      <c r="F4" s="45" t="s">
        <v>82</v>
      </c>
    </row>
    <row r="5" spans="1:6" ht="15">
      <c r="A5" s="6" t="s">
        <v>85</v>
      </c>
      <c r="B5" s="6" t="s">
        <v>86</v>
      </c>
      <c r="C5" s="6" t="s">
        <v>89</v>
      </c>
      <c r="D5" s="8">
        <v>9949.4</v>
      </c>
      <c r="E5" s="8">
        <v>8931.7</v>
      </c>
      <c r="F5" s="45" t="s">
        <v>82</v>
      </c>
    </row>
    <row r="6" spans="1:6" ht="15">
      <c r="A6" s="6" t="s">
        <v>85</v>
      </c>
      <c r="B6" s="6" t="s">
        <v>86</v>
      </c>
      <c r="C6" s="6" t="s">
        <v>90</v>
      </c>
      <c r="D6" s="8">
        <v>0</v>
      </c>
      <c r="E6" s="8">
        <v>0</v>
      </c>
      <c r="F6" s="45" t="s">
        <v>82</v>
      </c>
    </row>
    <row r="7" spans="1:6" ht="15">
      <c r="A7" s="6" t="s">
        <v>85</v>
      </c>
      <c r="B7" s="6" t="s">
        <v>86</v>
      </c>
      <c r="C7" s="6" t="s">
        <v>91</v>
      </c>
      <c r="D7" s="8">
        <v>0</v>
      </c>
      <c r="E7" s="8">
        <v>0</v>
      </c>
      <c r="F7" s="45" t="s">
        <v>82</v>
      </c>
    </row>
    <row r="8" spans="1:6" ht="15">
      <c r="A8" s="6" t="s">
        <v>85</v>
      </c>
      <c r="B8" s="6" t="s">
        <v>86</v>
      </c>
      <c r="C8" s="6" t="s">
        <v>92</v>
      </c>
      <c r="D8" s="8">
        <v>0</v>
      </c>
      <c r="E8" s="8">
        <v>0</v>
      </c>
      <c r="F8" s="45" t="s">
        <v>82</v>
      </c>
    </row>
    <row r="9" spans="1:6" ht="15">
      <c r="A9" s="6" t="s">
        <v>85</v>
      </c>
      <c r="B9" s="6" t="s">
        <v>86</v>
      </c>
      <c r="C9" s="6" t="s">
        <v>93</v>
      </c>
      <c r="D9" s="8">
        <v>0</v>
      </c>
      <c r="E9" s="8">
        <v>0</v>
      </c>
      <c r="F9" s="45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8">
        <v>0</v>
      </c>
      <c r="E10" s="8">
        <v>0</v>
      </c>
      <c r="F10" s="45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8">
        <v>0</v>
      </c>
      <c r="E11" s="8">
        <v>0</v>
      </c>
      <c r="F11" s="45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8">
        <v>0</v>
      </c>
      <c r="E12" s="8">
        <v>0</v>
      </c>
      <c r="F12" s="45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8">
        <v>84.3</v>
      </c>
      <c r="E13" s="8">
        <v>84.7</v>
      </c>
      <c r="F13" s="45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8">
        <v>84.3</v>
      </c>
      <c r="E14" s="8">
        <v>84.7</v>
      </c>
      <c r="F14" s="45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8">
        <v>0</v>
      </c>
      <c r="E15" s="8">
        <v>0</v>
      </c>
      <c r="F15" s="45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8">
        <v>0</v>
      </c>
      <c r="E16" s="8">
        <v>0</v>
      </c>
      <c r="F16" s="45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8">
        <v>0</v>
      </c>
      <c r="E17" s="8">
        <v>0</v>
      </c>
      <c r="F17" s="45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8">
        <v>0</v>
      </c>
      <c r="E18" s="8">
        <v>0</v>
      </c>
      <c r="F18" s="45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8">
        <v>0</v>
      </c>
      <c r="E19" s="8">
        <v>0</v>
      </c>
      <c r="F19" s="45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8">
        <v>0</v>
      </c>
      <c r="E20" s="8">
        <v>0</v>
      </c>
      <c r="F20" s="25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8">
        <v>0</v>
      </c>
      <c r="E21" s="8">
        <v>0</v>
      </c>
      <c r="F21" s="25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8">
        <v>0</v>
      </c>
      <c r="E22" s="8">
        <v>0</v>
      </c>
      <c r="F22" s="25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8">
        <v>0</v>
      </c>
      <c r="E23" s="8">
        <v>0</v>
      </c>
      <c r="F23" s="25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8">
        <v>0</v>
      </c>
      <c r="E24" s="8">
        <v>0</v>
      </c>
      <c r="F24" s="25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8">
        <v>0</v>
      </c>
      <c r="E25" s="8">
        <v>0</v>
      </c>
      <c r="F25" s="25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8">
        <v>0</v>
      </c>
      <c r="E26" s="8">
        <v>0</v>
      </c>
      <c r="F26" s="25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8">
        <v>0</v>
      </c>
      <c r="E27" s="8">
        <v>0</v>
      </c>
      <c r="F27" s="25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8">
        <v>11.8</v>
      </c>
      <c r="E28" s="8">
        <v>0</v>
      </c>
      <c r="F28" s="25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8">
        <v>0</v>
      </c>
      <c r="E29" s="8">
        <v>0</v>
      </c>
      <c r="F29" s="25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8">
        <v>0</v>
      </c>
      <c r="E30" s="8">
        <v>0</v>
      </c>
      <c r="F30" s="25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8">
        <v>0</v>
      </c>
      <c r="E31" s="8">
        <v>0</v>
      </c>
      <c r="F31" s="25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8">
        <v>0</v>
      </c>
      <c r="E32" s="8">
        <v>0</v>
      </c>
      <c r="F32" s="25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8">
        <v>0</v>
      </c>
      <c r="E33" s="8">
        <v>0</v>
      </c>
      <c r="F33" s="25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8">
        <v>0</v>
      </c>
      <c r="E34" s="8">
        <v>0</v>
      </c>
      <c r="F34" s="25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8">
        <v>0</v>
      </c>
      <c r="E35" s="8">
        <v>0</v>
      </c>
      <c r="F35" s="25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8">
        <v>0</v>
      </c>
      <c r="E36" s="8">
        <v>0</v>
      </c>
      <c r="F36" s="25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8">
        <v>0</v>
      </c>
      <c r="E37" s="8">
        <v>0</v>
      </c>
      <c r="F37" s="25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8">
        <v>0</v>
      </c>
      <c r="E38" s="8">
        <v>0</v>
      </c>
      <c r="F38" s="25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8">
        <v>0</v>
      </c>
      <c r="E39" s="8">
        <v>0</v>
      </c>
      <c r="F39" s="25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8">
        <v>0</v>
      </c>
      <c r="E40" s="8">
        <v>0</v>
      </c>
      <c r="F40" s="25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8">
        <v>0</v>
      </c>
      <c r="E41" s="8">
        <v>0</v>
      </c>
      <c r="F41" s="25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8">
        <v>0</v>
      </c>
      <c r="E42" s="8">
        <v>0</v>
      </c>
      <c r="F42" s="25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8">
        <v>0</v>
      </c>
      <c r="E43" s="8">
        <v>0</v>
      </c>
      <c r="F43" s="25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8">
        <v>0</v>
      </c>
      <c r="E44" s="8">
        <v>0</v>
      </c>
      <c r="F44" s="25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8">
        <v>0</v>
      </c>
      <c r="E45" s="8">
        <v>0</v>
      </c>
      <c r="F45" s="25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8">
        <v>0</v>
      </c>
      <c r="E46" s="8">
        <v>0</v>
      </c>
      <c r="F46" s="25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8">
        <v>0</v>
      </c>
      <c r="E47" s="8">
        <v>0</v>
      </c>
      <c r="F47" s="25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8">
        <v>0</v>
      </c>
      <c r="E48" s="8">
        <v>0</v>
      </c>
      <c r="F48" s="25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8">
        <v>0</v>
      </c>
      <c r="E49" s="8">
        <v>0</v>
      </c>
      <c r="F49" s="25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8">
        <v>0</v>
      </c>
      <c r="E50" s="8">
        <v>0</v>
      </c>
      <c r="F50" s="25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8">
        <v>0</v>
      </c>
      <c r="E51" s="8">
        <v>0</v>
      </c>
      <c r="F51" s="25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8">
        <v>0</v>
      </c>
      <c r="E52" s="8">
        <v>0</v>
      </c>
      <c r="F52" s="25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8">
        <v>2103.1</v>
      </c>
      <c r="E53" s="8">
        <v>2840.4</v>
      </c>
      <c r="F53" s="25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8">
        <v>0</v>
      </c>
      <c r="E54" s="8">
        <v>0</v>
      </c>
      <c r="F54" s="25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9">
        <v>0</v>
      </c>
      <c r="E55" s="9">
        <v>0</v>
      </c>
      <c r="F55" s="46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15">
        <v>12148.599999999999</v>
      </c>
      <c r="E56" s="15">
        <v>11856.800000000001</v>
      </c>
      <c r="F56" s="14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17">
        <v>214.9</v>
      </c>
      <c r="E57" s="17">
        <v>236.5</v>
      </c>
      <c r="F57" s="3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15">
        <v>11933.699999999999</v>
      </c>
      <c r="E58" s="15">
        <v>11620.300000000001</v>
      </c>
      <c r="F58" s="14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11">
        <v>1522.2</v>
      </c>
      <c r="E59" s="11">
        <v>1762.7</v>
      </c>
      <c r="F59" s="31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8">
        <v>602</v>
      </c>
      <c r="E60" s="8">
        <v>379.6</v>
      </c>
      <c r="F60" s="25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8">
        <v>0</v>
      </c>
      <c r="E61" s="8">
        <v>0</v>
      </c>
      <c r="F61" s="25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8">
        <v>0</v>
      </c>
      <c r="E62" s="8">
        <v>0</v>
      </c>
      <c r="F62" s="25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9">
        <v>0</v>
      </c>
      <c r="E63" s="9">
        <v>0</v>
      </c>
      <c r="F63" s="46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9">
        <v>0</v>
      </c>
      <c r="E64" s="9">
        <v>0</v>
      </c>
      <c r="F64" s="46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15">
        <v>12853.9</v>
      </c>
      <c r="E65" s="15">
        <v>13003.400000000001</v>
      </c>
      <c r="F65" s="14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17">
        <v>886</v>
      </c>
      <c r="E66" s="17">
        <v>0</v>
      </c>
      <c r="F66" s="3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15">
        <v>11967.9</v>
      </c>
      <c r="E67" s="15">
        <v>13003.400000000001</v>
      </c>
      <c r="F67" s="14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5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28597</v>
      </c>
      <c r="E3" s="39">
        <v>43524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1328.8</v>
      </c>
      <c r="E4" s="40">
        <v>1177.2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313.5</v>
      </c>
      <c r="E5" s="40">
        <v>298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1015.3</v>
      </c>
      <c r="E7" s="40">
        <v>879.2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3901.8</v>
      </c>
      <c r="E9" s="40">
        <v>3946.6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3901.8</v>
      </c>
      <c r="E10" s="40">
        <v>3946.6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7464.7</v>
      </c>
      <c r="E13" s="40">
        <v>9549.4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4053.6</v>
      </c>
      <c r="E14" s="40">
        <v>4755.4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3411.1</v>
      </c>
      <c r="E15" s="40">
        <v>4794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437.9</v>
      </c>
      <c r="E16" s="40">
        <v>333.3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967.6</v>
      </c>
      <c r="E17" s="40">
        <v>1078.2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919</v>
      </c>
      <c r="E18" s="40">
        <v>1052.6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3484.3</v>
      </c>
      <c r="E19" s="40">
        <v>3054.5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944.7</v>
      </c>
      <c r="E20" s="40">
        <v>978.8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11.5</v>
      </c>
      <c r="E21" s="40">
        <v>12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62.7</v>
      </c>
      <c r="E23" s="40">
        <v>65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91.3</v>
      </c>
      <c r="E26" s="40">
        <v>104.4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8.1</v>
      </c>
      <c r="E35" s="40">
        <v>8.7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2102.7</v>
      </c>
      <c r="E36" s="40">
        <v>2265.4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142.7</v>
      </c>
      <c r="E37" s="40">
        <v>153.7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131.7</v>
      </c>
      <c r="E43" s="40">
        <v>22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8.5</v>
      </c>
      <c r="E44" s="40">
        <v>1.4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4.3</v>
      </c>
      <c r="E47" s="40">
        <v>0.7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15.6</v>
      </c>
      <c r="E48" s="40">
        <v>2.6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0.7</v>
      </c>
      <c r="E49" s="40">
        <v>0.1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23981.9</v>
      </c>
      <c r="E53" s="40">
        <v>25728.7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477.7</v>
      </c>
      <c r="E54" s="40">
        <v>428.1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9.4</v>
      </c>
      <c r="E55" s="41">
        <v>10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75094.59999999998</v>
      </c>
      <c r="E56" s="38">
        <v>93497.4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3113.9</v>
      </c>
      <c r="E57" s="42">
        <v>3652.4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71980.69999999998</v>
      </c>
      <c r="E58" s="38">
        <v>89845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21635.9</v>
      </c>
      <c r="E59" s="39">
        <v>12734.5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4308.4</v>
      </c>
      <c r="E60" s="40">
        <v>14589.1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1347.9</v>
      </c>
      <c r="E63" s="41">
        <v>1162.2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87960.29999999999</v>
      </c>
      <c r="E65" s="38">
        <v>86828.2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3798.1</v>
      </c>
      <c r="E66" s="42">
        <v>3749.2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84162.19999999998</v>
      </c>
      <c r="E67" s="38">
        <v>83079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9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16125.281</v>
      </c>
      <c r="E3" s="39">
        <v>16555.288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5422.732</v>
      </c>
      <c r="E4" s="40">
        <v>3382.639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4429.277</v>
      </c>
      <c r="E5" s="40">
        <v>2681.117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737.614</v>
      </c>
      <c r="E6" s="40">
        <v>284.655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255.841</v>
      </c>
      <c r="E7" s="40">
        <v>416.867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1342.775</v>
      </c>
      <c r="E9" s="40">
        <v>1405.138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1342.775</v>
      </c>
      <c r="E10" s="40">
        <v>1405.138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1318.123</v>
      </c>
      <c r="E13" s="40">
        <v>1316.987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1318.123</v>
      </c>
      <c r="E14" s="40">
        <v>1316.987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99.821</v>
      </c>
      <c r="E16" s="40">
        <v>54.619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0</v>
      </c>
      <c r="E17" s="40">
        <v>0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0</v>
      </c>
      <c r="E18" s="40">
        <v>0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1280.035</v>
      </c>
      <c r="E19" s="40">
        <v>1555.585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212.293</v>
      </c>
      <c r="E20" s="40">
        <v>196.858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413.914</v>
      </c>
      <c r="E26" s="40">
        <v>362.542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17654.609</v>
      </c>
      <c r="E28" s="40">
        <v>16427.072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590.95</v>
      </c>
      <c r="E33" s="40">
        <v>435.37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63.598</v>
      </c>
      <c r="E43" s="40">
        <v>117.027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</v>
      </c>
      <c r="E44" s="40">
        <v>0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7.137</v>
      </c>
      <c r="E48" s="40">
        <v>5.035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45.836</v>
      </c>
      <c r="E49" s="40">
        <v>39.368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221.379</v>
      </c>
      <c r="E51" s="40">
        <v>209.802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2016.917</v>
      </c>
      <c r="E53" s="40">
        <v>2130.44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22.27</v>
      </c>
      <c r="E54" s="40">
        <v>30.997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46837.67</v>
      </c>
      <c r="E56" s="38">
        <v>44224.76700000002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4123.255</v>
      </c>
      <c r="E57" s="42">
        <v>4191.493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42714.415</v>
      </c>
      <c r="E58" s="38">
        <v>40033.27400000002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2222.726</v>
      </c>
      <c r="E59" s="39">
        <v>3044.946743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10030.05</v>
      </c>
      <c r="E60" s="40">
        <v>8855.134606000001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383.971</v>
      </c>
      <c r="E63" s="41">
        <v>593.745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31.25</v>
      </c>
      <c r="E64" s="41">
        <v>55.969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34491.87</v>
      </c>
      <c r="E65" s="38">
        <v>33573.37213700002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3101.884</v>
      </c>
      <c r="E66" s="42">
        <v>2766.518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31389.986000000004</v>
      </c>
      <c r="E67" s="38">
        <v>30806.85413700002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77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29921.311</v>
      </c>
      <c r="E3" s="39">
        <v>30246.209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2679.4179999999997</v>
      </c>
      <c r="E4" s="40">
        <v>3174.686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1628.83</v>
      </c>
      <c r="E5" s="40">
        <v>2008.029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1050.588</v>
      </c>
      <c r="E7" s="40">
        <v>1166.657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2358.881</v>
      </c>
      <c r="E9" s="40">
        <v>2285.904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2358.881</v>
      </c>
      <c r="E10" s="40">
        <v>2285.904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609.33</v>
      </c>
      <c r="E13" s="40">
        <v>700.014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609.33</v>
      </c>
      <c r="E14" s="40">
        <v>700.014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0</v>
      </c>
      <c r="E15" s="40">
        <v>0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13.817</v>
      </c>
      <c r="E16" s="40">
        <v>14.44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100.189</v>
      </c>
      <c r="E17" s="40">
        <v>104.849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66.793</v>
      </c>
      <c r="E18" s="40">
        <v>69.899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2120.884</v>
      </c>
      <c r="E19" s="40">
        <v>2399.057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2607.205</v>
      </c>
      <c r="E20" s="40">
        <v>2526.73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0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3470.508</v>
      </c>
      <c r="E26" s="40">
        <v>2149.028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37719.978</v>
      </c>
      <c r="E28" s="40">
        <v>35171.707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10.99</v>
      </c>
      <c r="E32" s="40">
        <v>14.785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1632.79</v>
      </c>
      <c r="E34" s="40">
        <v>1488.888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239.735</v>
      </c>
      <c r="E35" s="40">
        <v>211.871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395.319</v>
      </c>
      <c r="E36" s="40">
        <v>323.278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101.512</v>
      </c>
      <c r="E37" s="40">
        <v>89.399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51.719</v>
      </c>
      <c r="E43" s="40">
        <v>57.777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19.992</v>
      </c>
      <c r="E44" s="40">
        <v>20.594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16.775</v>
      </c>
      <c r="E48" s="40">
        <v>17.5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19.355</v>
      </c>
      <c r="E49" s="40">
        <v>20.5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3750.465</v>
      </c>
      <c r="E53" s="40">
        <v>5778.487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36.134</v>
      </c>
      <c r="E54" s="40">
        <v>36.134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88.922</v>
      </c>
      <c r="E55" s="41">
        <v>86.393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88032.02200000001</v>
      </c>
      <c r="E56" s="38">
        <v>86988.12900000003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7170.881</v>
      </c>
      <c r="E57" s="42">
        <v>7085.847936920603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80861.14100000002</v>
      </c>
      <c r="E58" s="38">
        <v>79902.28106307943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11573.41</v>
      </c>
      <c r="E59" s="39">
        <v>11026.213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25480.503</v>
      </c>
      <c r="E60" s="40">
        <v>24122.817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15.603</v>
      </c>
      <c r="E61" s="40">
        <v>15.603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4.52</v>
      </c>
      <c r="E62" s="40">
        <v>5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1361.823</v>
      </c>
      <c r="E63" s="41">
        <v>1507.8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65572.10200000001</v>
      </c>
      <c r="E65" s="38">
        <v>65277.27406307943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4269.383</v>
      </c>
      <c r="E66" s="42">
        <v>4300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61302.71900000001</v>
      </c>
      <c r="E67" s="38">
        <v>60977.27406307943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/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16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0</v>
      </c>
      <c r="E3" s="39">
        <v>0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14.862</v>
      </c>
      <c r="E4" s="40">
        <v>16.176238566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14.862</v>
      </c>
      <c r="E5" s="40">
        <v>16.176238566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0</v>
      </c>
      <c r="E6" s="40">
        <v>0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0</v>
      </c>
      <c r="E7" s="40">
        <v>0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0</v>
      </c>
      <c r="E8" s="40">
        <v>0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952.973</v>
      </c>
      <c r="E9" s="40">
        <v>963.269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952.973</v>
      </c>
      <c r="E10" s="40">
        <v>963.269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13898.803</v>
      </c>
      <c r="E13" s="40">
        <v>16149.832686409998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9268.663</v>
      </c>
      <c r="E14" s="40">
        <v>9951.61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4630.14</v>
      </c>
      <c r="E15" s="40">
        <v>6197.57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0</v>
      </c>
      <c r="E16" s="40">
        <v>0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860.074</v>
      </c>
      <c r="E17" s="40">
        <v>946.038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703.697</v>
      </c>
      <c r="E18" s="40">
        <v>774.031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4417.779</v>
      </c>
      <c r="E19" s="40">
        <v>4264.13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619.795</v>
      </c>
      <c r="E20" s="40">
        <v>829.464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1.423</v>
      </c>
      <c r="E23" s="40">
        <v>0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0</v>
      </c>
      <c r="E24" s="40">
        <v>0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0</v>
      </c>
      <c r="E25" s="40">
        <v>0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6570.418</v>
      </c>
      <c r="E26" s="40">
        <v>3246.018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0</v>
      </c>
      <c r="E28" s="40">
        <v>0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0</v>
      </c>
      <c r="E33" s="40">
        <v>0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0</v>
      </c>
      <c r="E35" s="40">
        <v>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0</v>
      </c>
      <c r="E36" s="40">
        <v>0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0</v>
      </c>
      <c r="E37" s="40">
        <v>0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146.051</v>
      </c>
      <c r="E43" s="40">
        <v>139.602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0.084</v>
      </c>
      <c r="E44" s="40">
        <v>0.062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21.701</v>
      </c>
      <c r="E48" s="40">
        <v>27.332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97.01</v>
      </c>
      <c r="E49" s="40">
        <v>70.142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0</v>
      </c>
      <c r="E51" s="40">
        <v>0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0</v>
      </c>
      <c r="E52" s="40">
        <v>0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2071.915</v>
      </c>
      <c r="E53" s="40">
        <v>1852.111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0</v>
      </c>
      <c r="E55" s="41">
        <v>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30376.585</v>
      </c>
      <c r="E56" s="38">
        <v>29278.207924976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1054.278</v>
      </c>
      <c r="E57" s="42">
        <v>822</v>
      </c>
      <c r="F57" s="53" t="s">
        <v>82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29322.307</v>
      </c>
      <c r="E58" s="38">
        <v>28456.207924976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15633.609</v>
      </c>
      <c r="E59" s="39">
        <v>15982.299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10409.267</v>
      </c>
      <c r="E60" s="40">
        <v>10171.042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30.327</v>
      </c>
      <c r="E61" s="40">
        <v>43.861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263.829</v>
      </c>
      <c r="E62" s="40">
        <v>389.851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0</v>
      </c>
      <c r="E64" s="41">
        <v>0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34252.493</v>
      </c>
      <c r="E65" s="38">
        <v>33833.752924976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2203.029</v>
      </c>
      <c r="E66" s="42">
        <v>2065.091266149375</v>
      </c>
      <c r="F66" s="53" t="s">
        <v>82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32049.464000000004</v>
      </c>
      <c r="E67" s="38">
        <v>31768.661658826622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 topLeftCell="A1">
      <selection activeCell="G61" sqref="G61"/>
    </sheetView>
  </sheetViews>
  <sheetFormatPr defaultColWidth="9.140625" defaultRowHeight="15"/>
  <cols>
    <col min="1" max="1" width="9.140625" style="2" customWidth="1"/>
    <col min="2" max="2" width="10.140625" style="2" bestFit="1" customWidth="1"/>
    <col min="3" max="3" width="40.7109375" style="2" customWidth="1"/>
    <col min="4" max="5" width="14.00390625" style="2" customWidth="1"/>
    <col min="6" max="6" width="7.57421875" style="18" bestFit="1" customWidth="1"/>
    <col min="7" max="7" width="7.57421875" style="2" bestFit="1" customWidth="1"/>
    <col min="8" max="16384" width="9.140625" style="2" customWidth="1"/>
  </cols>
  <sheetData>
    <row r="1" ht="15.75">
      <c r="A1" s="55" t="s">
        <v>28</v>
      </c>
    </row>
    <row r="2" spans="1:6" ht="24">
      <c r="A2" s="12"/>
      <c r="B2" s="13"/>
      <c r="C2" s="13" t="s">
        <v>84</v>
      </c>
      <c r="D2" s="13">
        <v>2018</v>
      </c>
      <c r="E2" s="13">
        <v>2019</v>
      </c>
      <c r="F2" s="47" t="s">
        <v>81</v>
      </c>
    </row>
    <row r="3" spans="1:6" ht="15">
      <c r="A3" s="5" t="s">
        <v>85</v>
      </c>
      <c r="B3" s="5" t="s">
        <v>86</v>
      </c>
      <c r="C3" s="5" t="s">
        <v>87</v>
      </c>
      <c r="D3" s="39">
        <v>76005</v>
      </c>
      <c r="E3" s="39">
        <v>75071</v>
      </c>
      <c r="F3" s="48" t="s">
        <v>82</v>
      </c>
    </row>
    <row r="4" spans="1:6" ht="15">
      <c r="A4" s="6" t="s">
        <v>85</v>
      </c>
      <c r="B4" s="6" t="s">
        <v>86</v>
      </c>
      <c r="C4" s="6" t="s">
        <v>88</v>
      </c>
      <c r="D4" s="40">
        <v>24144</v>
      </c>
      <c r="E4" s="40">
        <v>26201</v>
      </c>
      <c r="F4" s="49" t="s">
        <v>82</v>
      </c>
    </row>
    <row r="5" spans="1:6" ht="15">
      <c r="A5" s="6" t="s">
        <v>85</v>
      </c>
      <c r="B5" s="6" t="s">
        <v>86</v>
      </c>
      <c r="C5" s="6" t="s">
        <v>89</v>
      </c>
      <c r="D5" s="40">
        <v>17482</v>
      </c>
      <c r="E5" s="40">
        <v>19582</v>
      </c>
      <c r="F5" s="49" t="s">
        <v>82</v>
      </c>
    </row>
    <row r="6" spans="1:6" ht="15">
      <c r="A6" s="6" t="s">
        <v>85</v>
      </c>
      <c r="B6" s="6" t="s">
        <v>86</v>
      </c>
      <c r="C6" s="6" t="s">
        <v>90</v>
      </c>
      <c r="D6" s="40">
        <v>1076</v>
      </c>
      <c r="E6" s="40">
        <v>1034</v>
      </c>
      <c r="F6" s="49" t="s">
        <v>82</v>
      </c>
    </row>
    <row r="7" spans="1:6" ht="15">
      <c r="A7" s="6" t="s">
        <v>85</v>
      </c>
      <c r="B7" s="6" t="s">
        <v>86</v>
      </c>
      <c r="C7" s="6" t="s">
        <v>91</v>
      </c>
      <c r="D7" s="40">
        <v>5586</v>
      </c>
      <c r="E7" s="40">
        <v>5585</v>
      </c>
      <c r="F7" s="49" t="s">
        <v>82</v>
      </c>
    </row>
    <row r="8" spans="1:6" ht="15">
      <c r="A8" s="6" t="s">
        <v>85</v>
      </c>
      <c r="B8" s="6" t="s">
        <v>86</v>
      </c>
      <c r="C8" s="6" t="s">
        <v>92</v>
      </c>
      <c r="D8" s="40">
        <v>178</v>
      </c>
      <c r="E8" s="40">
        <v>196</v>
      </c>
      <c r="F8" s="49" t="s">
        <v>82</v>
      </c>
    </row>
    <row r="9" spans="1:6" ht="15">
      <c r="A9" s="6" t="s">
        <v>85</v>
      </c>
      <c r="B9" s="6" t="s">
        <v>86</v>
      </c>
      <c r="C9" s="6" t="s">
        <v>93</v>
      </c>
      <c r="D9" s="40">
        <v>45784</v>
      </c>
      <c r="E9" s="40">
        <v>47517</v>
      </c>
      <c r="F9" s="49" t="s">
        <v>82</v>
      </c>
    </row>
    <row r="10" spans="1:6" ht="15">
      <c r="A10" s="6" t="s">
        <v>85</v>
      </c>
      <c r="B10" s="6" t="s">
        <v>86</v>
      </c>
      <c r="C10" s="6" t="s">
        <v>94</v>
      </c>
      <c r="D10" s="40">
        <v>45784</v>
      </c>
      <c r="E10" s="40">
        <v>47517</v>
      </c>
      <c r="F10" s="49" t="s">
        <v>82</v>
      </c>
    </row>
    <row r="11" spans="1:6" ht="15">
      <c r="A11" s="6" t="s">
        <v>85</v>
      </c>
      <c r="B11" s="6" t="s">
        <v>86</v>
      </c>
      <c r="C11" s="6" t="s">
        <v>95</v>
      </c>
      <c r="D11" s="40">
        <v>0</v>
      </c>
      <c r="E11" s="40">
        <v>0</v>
      </c>
      <c r="F11" s="49" t="s">
        <v>82</v>
      </c>
    </row>
    <row r="12" spans="1:6" ht="15">
      <c r="A12" s="6" t="s">
        <v>85</v>
      </c>
      <c r="B12" s="6" t="s">
        <v>86</v>
      </c>
      <c r="C12" s="6" t="s">
        <v>96</v>
      </c>
      <c r="D12" s="40">
        <v>0</v>
      </c>
      <c r="E12" s="40">
        <v>0</v>
      </c>
      <c r="F12" s="49" t="s">
        <v>82</v>
      </c>
    </row>
    <row r="13" spans="1:6" ht="15">
      <c r="A13" s="6" t="s">
        <v>85</v>
      </c>
      <c r="B13" s="6" t="s">
        <v>86</v>
      </c>
      <c r="C13" s="6" t="s">
        <v>97</v>
      </c>
      <c r="D13" s="40">
        <v>109951</v>
      </c>
      <c r="E13" s="40">
        <v>125975</v>
      </c>
      <c r="F13" s="49" t="s">
        <v>82</v>
      </c>
    </row>
    <row r="14" spans="1:6" ht="15">
      <c r="A14" s="6" t="s">
        <v>85</v>
      </c>
      <c r="B14" s="6" t="s">
        <v>86</v>
      </c>
      <c r="C14" s="6" t="s">
        <v>98</v>
      </c>
      <c r="D14" s="40">
        <v>90484</v>
      </c>
      <c r="E14" s="40">
        <v>101270</v>
      </c>
      <c r="F14" s="49" t="s">
        <v>82</v>
      </c>
    </row>
    <row r="15" spans="1:6" ht="15">
      <c r="A15" s="6" t="s">
        <v>85</v>
      </c>
      <c r="B15" s="6" t="s">
        <v>86</v>
      </c>
      <c r="C15" s="6" t="s">
        <v>99</v>
      </c>
      <c r="D15" s="40">
        <v>19467</v>
      </c>
      <c r="E15" s="40">
        <v>24705</v>
      </c>
      <c r="F15" s="49" t="s">
        <v>82</v>
      </c>
    </row>
    <row r="16" spans="1:6" ht="15">
      <c r="A16" s="6" t="s">
        <v>85</v>
      </c>
      <c r="B16" s="6" t="s">
        <v>86</v>
      </c>
      <c r="C16" s="6" t="s">
        <v>171</v>
      </c>
      <c r="D16" s="40">
        <v>903</v>
      </c>
      <c r="E16" s="40">
        <v>933</v>
      </c>
      <c r="F16" s="49" t="s">
        <v>82</v>
      </c>
    </row>
    <row r="17" spans="1:6" ht="15">
      <c r="A17" s="6" t="s">
        <v>85</v>
      </c>
      <c r="B17" s="6" t="s">
        <v>86</v>
      </c>
      <c r="C17" s="6" t="s">
        <v>173</v>
      </c>
      <c r="D17" s="40">
        <v>6163</v>
      </c>
      <c r="E17" s="40">
        <v>5819</v>
      </c>
      <c r="F17" s="49" t="s">
        <v>82</v>
      </c>
    </row>
    <row r="18" spans="1:6" ht="15">
      <c r="A18" s="6" t="s">
        <v>85</v>
      </c>
      <c r="B18" s="6" t="s">
        <v>86</v>
      </c>
      <c r="C18" s="6" t="s">
        <v>172</v>
      </c>
      <c r="D18" s="40">
        <v>6163</v>
      </c>
      <c r="E18" s="40">
        <v>5819</v>
      </c>
      <c r="F18" s="49" t="s">
        <v>82</v>
      </c>
    </row>
    <row r="19" spans="1:6" ht="15">
      <c r="A19" s="6" t="s">
        <v>85</v>
      </c>
      <c r="B19" s="6" t="s">
        <v>86</v>
      </c>
      <c r="C19" s="6" t="s">
        <v>100</v>
      </c>
      <c r="D19" s="40">
        <v>10827</v>
      </c>
      <c r="E19" s="40">
        <v>10484</v>
      </c>
      <c r="F19" s="49" t="s">
        <v>82</v>
      </c>
    </row>
    <row r="20" spans="1:6" ht="15">
      <c r="A20" s="6" t="s">
        <v>85</v>
      </c>
      <c r="B20" s="6" t="s">
        <v>86</v>
      </c>
      <c r="C20" s="6" t="s">
        <v>101</v>
      </c>
      <c r="D20" s="40">
        <v>33416</v>
      </c>
      <c r="E20" s="40">
        <v>33723</v>
      </c>
      <c r="F20" s="50" t="s">
        <v>82</v>
      </c>
    </row>
    <row r="21" spans="1:6" ht="15">
      <c r="A21" s="6" t="s">
        <v>85</v>
      </c>
      <c r="B21" s="6" t="s">
        <v>86</v>
      </c>
      <c r="C21" s="6" t="s">
        <v>102</v>
      </c>
      <c r="D21" s="40">
        <v>0</v>
      </c>
      <c r="E21" s="40">
        <v>0</v>
      </c>
      <c r="F21" s="50" t="s">
        <v>82</v>
      </c>
    </row>
    <row r="22" spans="1:6" ht="15">
      <c r="A22" s="6" t="s">
        <v>85</v>
      </c>
      <c r="B22" s="6" t="s">
        <v>86</v>
      </c>
      <c r="C22" s="6" t="s">
        <v>103</v>
      </c>
      <c r="D22" s="40">
        <v>0</v>
      </c>
      <c r="E22" s="40">
        <v>0</v>
      </c>
      <c r="F22" s="50" t="s">
        <v>82</v>
      </c>
    </row>
    <row r="23" spans="1:6" ht="15">
      <c r="A23" s="6" t="s">
        <v>85</v>
      </c>
      <c r="B23" s="6" t="s">
        <v>86</v>
      </c>
      <c r="C23" s="6" t="s">
        <v>104</v>
      </c>
      <c r="D23" s="40">
        <v>474</v>
      </c>
      <c r="E23" s="40">
        <v>422</v>
      </c>
      <c r="F23" s="50" t="s">
        <v>82</v>
      </c>
    </row>
    <row r="24" spans="1:6" ht="15">
      <c r="A24" s="6" t="s">
        <v>85</v>
      </c>
      <c r="B24" s="6" t="s">
        <v>86</v>
      </c>
      <c r="C24" s="6" t="s">
        <v>105</v>
      </c>
      <c r="D24" s="40">
        <v>3013</v>
      </c>
      <c r="E24" s="40">
        <v>2156</v>
      </c>
      <c r="F24" s="50" t="s">
        <v>82</v>
      </c>
    </row>
    <row r="25" spans="1:6" ht="15">
      <c r="A25" s="6" t="s">
        <v>85</v>
      </c>
      <c r="B25" s="6" t="s">
        <v>86</v>
      </c>
      <c r="C25" s="6" t="s">
        <v>106</v>
      </c>
      <c r="D25" s="40">
        <v>8782</v>
      </c>
      <c r="E25" s="40">
        <v>6283</v>
      </c>
      <c r="F25" s="50" t="s">
        <v>82</v>
      </c>
    </row>
    <row r="26" spans="1:6" ht="15">
      <c r="A26" s="6" t="s">
        <v>85</v>
      </c>
      <c r="B26" s="6" t="s">
        <v>86</v>
      </c>
      <c r="C26" s="6" t="s">
        <v>107</v>
      </c>
      <c r="D26" s="40">
        <v>70772</v>
      </c>
      <c r="E26" s="40">
        <v>50636</v>
      </c>
      <c r="F26" s="50" t="s">
        <v>82</v>
      </c>
    </row>
    <row r="27" spans="1:6" ht="15">
      <c r="A27" s="6" t="s">
        <v>85</v>
      </c>
      <c r="B27" s="6" t="s">
        <v>86</v>
      </c>
      <c r="C27" s="6" t="s">
        <v>108</v>
      </c>
      <c r="D27" s="40">
        <v>0</v>
      </c>
      <c r="E27" s="40">
        <v>0</v>
      </c>
      <c r="F27" s="50" t="s">
        <v>82</v>
      </c>
    </row>
    <row r="28" spans="1:6" ht="15">
      <c r="A28" s="6" t="s">
        <v>85</v>
      </c>
      <c r="B28" s="6" t="s">
        <v>86</v>
      </c>
      <c r="C28" s="6" t="s">
        <v>109</v>
      </c>
      <c r="D28" s="40">
        <v>144048</v>
      </c>
      <c r="E28" s="40">
        <v>112465</v>
      </c>
      <c r="F28" s="50" t="s">
        <v>82</v>
      </c>
    </row>
    <row r="29" spans="1:6" ht="15">
      <c r="A29" s="6" t="s">
        <v>85</v>
      </c>
      <c r="B29" s="6" t="s">
        <v>86</v>
      </c>
      <c r="C29" s="6" t="s">
        <v>110</v>
      </c>
      <c r="D29" s="40">
        <v>0</v>
      </c>
      <c r="E29" s="40">
        <v>0</v>
      </c>
      <c r="F29" s="50" t="s">
        <v>82</v>
      </c>
    </row>
    <row r="30" spans="1:6" ht="15">
      <c r="A30" s="6" t="s">
        <v>85</v>
      </c>
      <c r="B30" s="6" t="s">
        <v>86</v>
      </c>
      <c r="C30" s="6" t="s">
        <v>111</v>
      </c>
      <c r="D30" s="40">
        <v>0</v>
      </c>
      <c r="E30" s="40">
        <v>0</v>
      </c>
      <c r="F30" s="50" t="s">
        <v>82</v>
      </c>
    </row>
    <row r="31" spans="1:6" ht="15">
      <c r="A31" s="6" t="s">
        <v>85</v>
      </c>
      <c r="B31" s="6" t="s">
        <v>86</v>
      </c>
      <c r="C31" s="6" t="s">
        <v>112</v>
      </c>
      <c r="D31" s="40">
        <v>0</v>
      </c>
      <c r="E31" s="40">
        <v>0</v>
      </c>
      <c r="F31" s="50" t="s">
        <v>82</v>
      </c>
    </row>
    <row r="32" spans="1:6" ht="15">
      <c r="A32" s="6" t="s">
        <v>85</v>
      </c>
      <c r="B32" s="6" t="s">
        <v>86</v>
      </c>
      <c r="C32" s="6" t="s">
        <v>113</v>
      </c>
      <c r="D32" s="40">
        <v>0</v>
      </c>
      <c r="E32" s="40">
        <v>0</v>
      </c>
      <c r="F32" s="50" t="s">
        <v>82</v>
      </c>
    </row>
    <row r="33" spans="1:6" ht="15">
      <c r="A33" s="6" t="s">
        <v>85</v>
      </c>
      <c r="B33" s="6" t="s">
        <v>86</v>
      </c>
      <c r="C33" s="6" t="s">
        <v>114</v>
      </c>
      <c r="D33" s="40">
        <v>1541</v>
      </c>
      <c r="E33" s="40">
        <v>1367</v>
      </c>
      <c r="F33" s="50" t="s">
        <v>82</v>
      </c>
    </row>
    <row r="34" spans="1:6" ht="15">
      <c r="A34" s="6" t="s">
        <v>85</v>
      </c>
      <c r="B34" s="6" t="s">
        <v>86</v>
      </c>
      <c r="C34" s="6" t="s">
        <v>115</v>
      </c>
      <c r="D34" s="40">
        <v>0</v>
      </c>
      <c r="E34" s="40">
        <v>0</v>
      </c>
      <c r="F34" s="50" t="s">
        <v>82</v>
      </c>
    </row>
    <row r="35" spans="1:6" ht="15">
      <c r="A35" s="6" t="s">
        <v>85</v>
      </c>
      <c r="B35" s="6" t="s">
        <v>86</v>
      </c>
      <c r="C35" s="6" t="s">
        <v>116</v>
      </c>
      <c r="D35" s="40">
        <v>2865</v>
      </c>
      <c r="E35" s="40">
        <v>3290</v>
      </c>
      <c r="F35" s="50" t="s">
        <v>82</v>
      </c>
    </row>
    <row r="36" spans="1:6" ht="15">
      <c r="A36" s="6" t="s">
        <v>85</v>
      </c>
      <c r="B36" s="6" t="s">
        <v>86</v>
      </c>
      <c r="C36" s="6" t="s">
        <v>117</v>
      </c>
      <c r="D36" s="40">
        <v>6945</v>
      </c>
      <c r="E36" s="40">
        <v>8255</v>
      </c>
      <c r="F36" s="50" t="s">
        <v>82</v>
      </c>
    </row>
    <row r="37" spans="1:6" ht="15">
      <c r="A37" s="6" t="s">
        <v>85</v>
      </c>
      <c r="B37" s="6" t="s">
        <v>86</v>
      </c>
      <c r="C37" s="6" t="s">
        <v>118</v>
      </c>
      <c r="D37" s="40">
        <v>1008</v>
      </c>
      <c r="E37" s="40">
        <v>1043</v>
      </c>
      <c r="F37" s="50" t="s">
        <v>82</v>
      </c>
    </row>
    <row r="38" spans="1:6" ht="15">
      <c r="A38" s="6" t="s">
        <v>85</v>
      </c>
      <c r="B38" s="6" t="s">
        <v>86</v>
      </c>
      <c r="C38" s="6" t="s">
        <v>119</v>
      </c>
      <c r="D38" s="40">
        <v>0</v>
      </c>
      <c r="E38" s="40">
        <v>0</v>
      </c>
      <c r="F38" s="50" t="s">
        <v>82</v>
      </c>
    </row>
    <row r="39" spans="1:6" ht="15">
      <c r="A39" s="6" t="s">
        <v>85</v>
      </c>
      <c r="B39" s="6" t="s">
        <v>86</v>
      </c>
      <c r="C39" s="6" t="s">
        <v>120</v>
      </c>
      <c r="D39" s="40">
        <v>0</v>
      </c>
      <c r="E39" s="40">
        <v>0</v>
      </c>
      <c r="F39" s="50" t="s">
        <v>82</v>
      </c>
    </row>
    <row r="40" spans="1:6" ht="15">
      <c r="A40" s="6" t="s">
        <v>85</v>
      </c>
      <c r="B40" s="6" t="s">
        <v>86</v>
      </c>
      <c r="C40" s="6" t="s">
        <v>121</v>
      </c>
      <c r="D40" s="40">
        <v>0</v>
      </c>
      <c r="E40" s="40">
        <v>0</v>
      </c>
      <c r="F40" s="50" t="s">
        <v>82</v>
      </c>
    </row>
    <row r="41" spans="1:6" ht="15">
      <c r="A41" s="6" t="s">
        <v>85</v>
      </c>
      <c r="B41" s="6" t="s">
        <v>86</v>
      </c>
      <c r="C41" s="6" t="s">
        <v>122</v>
      </c>
      <c r="D41" s="40">
        <v>0</v>
      </c>
      <c r="E41" s="40">
        <v>0</v>
      </c>
      <c r="F41" s="50" t="s">
        <v>82</v>
      </c>
    </row>
    <row r="42" spans="1:6" ht="15">
      <c r="A42" s="6" t="s">
        <v>85</v>
      </c>
      <c r="B42" s="6" t="s">
        <v>86</v>
      </c>
      <c r="C42" s="6" t="s">
        <v>123</v>
      </c>
      <c r="D42" s="40">
        <v>0</v>
      </c>
      <c r="E42" s="40">
        <v>0</v>
      </c>
      <c r="F42" s="50" t="s">
        <v>82</v>
      </c>
    </row>
    <row r="43" spans="1:6" ht="15">
      <c r="A43" s="6" t="s">
        <v>85</v>
      </c>
      <c r="B43" s="6" t="s">
        <v>86</v>
      </c>
      <c r="C43" s="6" t="s">
        <v>124</v>
      </c>
      <c r="D43" s="40">
        <v>844</v>
      </c>
      <c r="E43" s="40">
        <v>770</v>
      </c>
      <c r="F43" s="50" t="s">
        <v>82</v>
      </c>
    </row>
    <row r="44" spans="1:6" ht="15">
      <c r="A44" s="6" t="s">
        <v>85</v>
      </c>
      <c r="B44" s="6" t="s">
        <v>86</v>
      </c>
      <c r="C44" s="6" t="s">
        <v>125</v>
      </c>
      <c r="D44" s="40">
        <v>166</v>
      </c>
      <c r="E44" s="40">
        <v>219</v>
      </c>
      <c r="F44" s="50" t="s">
        <v>82</v>
      </c>
    </row>
    <row r="45" spans="1:6" ht="15">
      <c r="A45" s="6" t="s">
        <v>85</v>
      </c>
      <c r="B45" s="6" t="s">
        <v>86</v>
      </c>
      <c r="C45" s="6" t="s">
        <v>126</v>
      </c>
      <c r="D45" s="40">
        <v>0</v>
      </c>
      <c r="E45" s="40">
        <v>0</v>
      </c>
      <c r="F45" s="50" t="s">
        <v>82</v>
      </c>
    </row>
    <row r="46" spans="1:6" ht="15">
      <c r="A46" s="6" t="s">
        <v>85</v>
      </c>
      <c r="B46" s="6" t="s">
        <v>86</v>
      </c>
      <c r="C46" s="6" t="s">
        <v>127</v>
      </c>
      <c r="D46" s="40">
        <v>0</v>
      </c>
      <c r="E46" s="40">
        <v>0</v>
      </c>
      <c r="F46" s="50" t="s">
        <v>82</v>
      </c>
    </row>
    <row r="47" spans="1:6" ht="15">
      <c r="A47" s="6" t="s">
        <v>85</v>
      </c>
      <c r="B47" s="6" t="s">
        <v>86</v>
      </c>
      <c r="C47" s="6" t="s">
        <v>128</v>
      </c>
      <c r="D47" s="40">
        <v>0</v>
      </c>
      <c r="E47" s="40">
        <v>0</v>
      </c>
      <c r="F47" s="50" t="s">
        <v>82</v>
      </c>
    </row>
    <row r="48" spans="1:6" ht="15">
      <c r="A48" s="6" t="s">
        <v>85</v>
      </c>
      <c r="B48" s="6" t="s">
        <v>86</v>
      </c>
      <c r="C48" s="6" t="s">
        <v>129</v>
      </c>
      <c r="D48" s="40">
        <v>723</v>
      </c>
      <c r="E48" s="40">
        <v>661</v>
      </c>
      <c r="F48" s="50" t="s">
        <v>82</v>
      </c>
    </row>
    <row r="49" spans="1:6" ht="15">
      <c r="A49" s="6" t="s">
        <v>85</v>
      </c>
      <c r="B49" s="6" t="s">
        <v>86</v>
      </c>
      <c r="C49" s="6" t="s">
        <v>130</v>
      </c>
      <c r="D49" s="40">
        <v>1068</v>
      </c>
      <c r="E49" s="40">
        <v>844</v>
      </c>
      <c r="F49" s="50" t="s">
        <v>82</v>
      </c>
    </row>
    <row r="50" spans="1:6" ht="15">
      <c r="A50" s="6" t="s">
        <v>85</v>
      </c>
      <c r="B50" s="6" t="s">
        <v>86</v>
      </c>
      <c r="C50" s="6" t="s">
        <v>131</v>
      </c>
      <c r="D50" s="40">
        <v>0</v>
      </c>
      <c r="E50" s="40">
        <v>0</v>
      </c>
      <c r="F50" s="50" t="s">
        <v>82</v>
      </c>
    </row>
    <row r="51" spans="1:6" ht="15">
      <c r="A51" s="6" t="s">
        <v>85</v>
      </c>
      <c r="B51" s="6" t="s">
        <v>86</v>
      </c>
      <c r="C51" s="6" t="s">
        <v>132</v>
      </c>
      <c r="D51" s="40">
        <v>166</v>
      </c>
      <c r="E51" s="40">
        <v>165</v>
      </c>
      <c r="F51" s="50" t="s">
        <v>82</v>
      </c>
    </row>
    <row r="52" spans="1:6" ht="15">
      <c r="A52" s="6" t="s">
        <v>85</v>
      </c>
      <c r="B52" s="6" t="s">
        <v>86</v>
      </c>
      <c r="C52" s="6" t="s">
        <v>133</v>
      </c>
      <c r="D52" s="40">
        <v>2219</v>
      </c>
      <c r="E52" s="40">
        <v>2424</v>
      </c>
      <c r="F52" s="50" t="s">
        <v>82</v>
      </c>
    </row>
    <row r="53" spans="1:6" ht="15">
      <c r="A53" s="6" t="s">
        <v>85</v>
      </c>
      <c r="B53" s="6" t="s">
        <v>86</v>
      </c>
      <c r="C53" s="6" t="s">
        <v>134</v>
      </c>
      <c r="D53" s="40">
        <v>83425</v>
      </c>
      <c r="E53" s="40">
        <v>94461</v>
      </c>
      <c r="F53" s="50" t="s">
        <v>82</v>
      </c>
    </row>
    <row r="54" spans="1:6" ht="15">
      <c r="A54" s="6" t="s">
        <v>85</v>
      </c>
      <c r="B54" s="6" t="s">
        <v>86</v>
      </c>
      <c r="C54" s="6" t="s">
        <v>135</v>
      </c>
      <c r="D54" s="40">
        <v>0</v>
      </c>
      <c r="E54" s="40">
        <v>0</v>
      </c>
      <c r="F54" s="50" t="s">
        <v>82</v>
      </c>
    </row>
    <row r="55" spans="1:6" ht="15">
      <c r="A55" s="7" t="s">
        <v>85</v>
      </c>
      <c r="B55" s="7" t="s">
        <v>86</v>
      </c>
      <c r="C55" s="7" t="s">
        <v>136</v>
      </c>
      <c r="D55" s="41">
        <v>1567</v>
      </c>
      <c r="E55" s="41">
        <v>1040</v>
      </c>
      <c r="F55" s="51" t="s">
        <v>82</v>
      </c>
    </row>
    <row r="56" spans="1:6" s="10" customFormat="1" ht="15">
      <c r="A56" s="14" t="s">
        <v>85</v>
      </c>
      <c r="B56" s="14" t="s">
        <v>86</v>
      </c>
      <c r="C56" s="14" t="s">
        <v>137</v>
      </c>
      <c r="D56" s="38">
        <v>643160</v>
      </c>
      <c r="E56" s="38">
        <v>618239</v>
      </c>
      <c r="F56" s="52" t="s">
        <v>82</v>
      </c>
    </row>
    <row r="57" spans="1:6" ht="15">
      <c r="A57" s="16" t="s">
        <v>85</v>
      </c>
      <c r="B57" s="16" t="s">
        <v>86</v>
      </c>
      <c r="C57" s="16" t="s">
        <v>138</v>
      </c>
      <c r="D57" s="42">
        <v>33969</v>
      </c>
      <c r="E57" s="42">
        <v>32629.288560228582</v>
      </c>
      <c r="F57" s="53" t="s">
        <v>146</v>
      </c>
    </row>
    <row r="58" spans="1:6" s="10" customFormat="1" ht="15">
      <c r="A58" s="14" t="s">
        <v>85</v>
      </c>
      <c r="B58" s="14" t="s">
        <v>86</v>
      </c>
      <c r="C58" s="14" t="s">
        <v>139</v>
      </c>
      <c r="D58" s="38">
        <v>609191</v>
      </c>
      <c r="E58" s="38">
        <v>585609.7114397715</v>
      </c>
      <c r="F58" s="52" t="s">
        <v>82</v>
      </c>
    </row>
    <row r="59" spans="1:6" ht="15">
      <c r="A59" s="5" t="s">
        <v>85</v>
      </c>
      <c r="B59" s="5" t="s">
        <v>86</v>
      </c>
      <c r="C59" s="5" t="s">
        <v>140</v>
      </c>
      <c r="D59" s="39">
        <v>31727</v>
      </c>
      <c r="E59" s="39">
        <v>40123</v>
      </c>
      <c r="F59" s="54" t="s">
        <v>82</v>
      </c>
    </row>
    <row r="60" spans="1:6" ht="15">
      <c r="A60" s="6" t="s">
        <v>85</v>
      </c>
      <c r="B60" s="6" t="s">
        <v>86</v>
      </c>
      <c r="C60" s="6" t="s">
        <v>141</v>
      </c>
      <c r="D60" s="40">
        <v>80463</v>
      </c>
      <c r="E60" s="40">
        <v>72792</v>
      </c>
      <c r="F60" s="50" t="s">
        <v>82</v>
      </c>
    </row>
    <row r="61" spans="1:6" ht="15">
      <c r="A61" s="6" t="s">
        <v>85</v>
      </c>
      <c r="B61" s="6" t="s">
        <v>86</v>
      </c>
      <c r="C61" s="6" t="s">
        <v>142</v>
      </c>
      <c r="D61" s="40">
        <v>0</v>
      </c>
      <c r="E61" s="40">
        <v>0</v>
      </c>
      <c r="F61" s="50" t="s">
        <v>82</v>
      </c>
    </row>
    <row r="62" spans="1:6" ht="15">
      <c r="A62" s="6" t="s">
        <v>85</v>
      </c>
      <c r="B62" s="6" t="s">
        <v>86</v>
      </c>
      <c r="C62" s="6" t="s">
        <v>143</v>
      </c>
      <c r="D62" s="40">
        <v>0</v>
      </c>
      <c r="E62" s="40">
        <v>0</v>
      </c>
      <c r="F62" s="50" t="s">
        <v>82</v>
      </c>
    </row>
    <row r="63" spans="1:6" ht="15">
      <c r="A63" s="7" t="s">
        <v>85</v>
      </c>
      <c r="B63" s="7" t="s">
        <v>86</v>
      </c>
      <c r="C63" s="7" t="s">
        <v>164</v>
      </c>
      <c r="D63" s="41">
        <v>0</v>
      </c>
      <c r="E63" s="41">
        <v>0</v>
      </c>
      <c r="F63" s="51" t="s">
        <v>82</v>
      </c>
    </row>
    <row r="64" spans="1:6" s="10" customFormat="1" ht="15">
      <c r="A64" s="7" t="s">
        <v>85</v>
      </c>
      <c r="B64" s="7" t="s">
        <v>86</v>
      </c>
      <c r="C64" s="7" t="s">
        <v>165</v>
      </c>
      <c r="D64" s="41">
        <v>8445</v>
      </c>
      <c r="E64" s="41">
        <v>8178</v>
      </c>
      <c r="F64" s="51" t="s">
        <v>82</v>
      </c>
    </row>
    <row r="65" spans="1:6" ht="15">
      <c r="A65" s="14" t="s">
        <v>85</v>
      </c>
      <c r="B65" s="14" t="s">
        <v>86</v>
      </c>
      <c r="C65" s="14" t="s">
        <v>144</v>
      </c>
      <c r="D65" s="38">
        <v>552010</v>
      </c>
      <c r="E65" s="38">
        <v>544762.7114397715</v>
      </c>
      <c r="F65" s="52" t="s">
        <v>82</v>
      </c>
    </row>
    <row r="66" spans="1:6" s="10" customFormat="1" ht="15">
      <c r="A66" s="16" t="s">
        <v>85</v>
      </c>
      <c r="B66" s="16" t="s">
        <v>86</v>
      </c>
      <c r="C66" s="16" t="s">
        <v>83</v>
      </c>
      <c r="D66" s="42">
        <v>26661</v>
      </c>
      <c r="E66" s="42">
        <v>26288.920272476207</v>
      </c>
      <c r="F66" s="53" t="s">
        <v>146</v>
      </c>
    </row>
    <row r="67" spans="1:6" ht="15">
      <c r="A67" s="14" t="s">
        <v>85</v>
      </c>
      <c r="B67" s="14" t="s">
        <v>86</v>
      </c>
      <c r="C67" s="14" t="s">
        <v>145</v>
      </c>
      <c r="D67" s="38">
        <v>525349</v>
      </c>
      <c r="E67" s="38">
        <v>518473.79116729525</v>
      </c>
      <c r="F67" s="52" t="s">
        <v>82</v>
      </c>
    </row>
    <row r="68" ht="15">
      <c r="A68" s="18" t="s">
        <v>160</v>
      </c>
    </row>
    <row r="69" ht="15">
      <c r="A69" s="18" t="s">
        <v>166</v>
      </c>
    </row>
    <row r="70" ht="15">
      <c r="A70" s="18" t="s">
        <v>167</v>
      </c>
    </row>
    <row r="71" ht="15">
      <c r="A71" s="2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- Eurostat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estimates - mini-questionnaires</dc:title>
  <dc:subject>Early estimates - mini-questionnaires</dc:subject>
  <dc:creator>Marek.STURC@ec.europa.eu</dc:creator>
  <cp:keywords/>
  <dc:description>2019 preliminary</dc:description>
  <cp:lastModifiedBy>STURC Marek (ESTAT)</cp:lastModifiedBy>
  <dcterms:created xsi:type="dcterms:W3CDTF">2019-06-14T12:59:25Z</dcterms:created>
  <dcterms:modified xsi:type="dcterms:W3CDTF">2020-06-29T12:05:08Z</dcterms:modified>
  <cp:category>Electricity</cp:category>
  <cp:version/>
  <cp:contentType/>
  <cp:contentStatus/>
</cp:coreProperties>
</file>