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295" windowHeight="12855" tabRatio="886" activeTab="0"/>
  </bookViews>
  <sheets>
    <sheet name="Tab 1 - key fig" sheetId="1" r:id="rId1"/>
    <sheet name="Fig 1 - holdings" sheetId="2" r:id="rId2"/>
    <sheet name="Tab 2 - SO" sheetId="3" r:id="rId3"/>
    <sheet name="Fig 2-3 - farm type" sheetId="4" r:id="rId4"/>
    <sheet name="Fig 4 - Tab 3 - land use" sheetId="5" r:id="rId5"/>
    <sheet name="Tab 4 - Fig 5 - LSU" sheetId="6" r:id="rId6"/>
    <sheet name="Tab 5 - Fig 6 - labour force" sheetId="7" r:id="rId7"/>
    <sheet name="Tab 6 - tenure" sheetId="8" r:id="rId8"/>
    <sheet name="Fig 7 - irrigation" sheetId="9" r:id="rId9"/>
    <sheet name="Tab 7 - irrigation" sheetId="10" r:id="rId10"/>
    <sheet name="Tab 8 - housing" sheetId="11" r:id="rId11"/>
    <sheet name="Tab 9 - OGA" sheetId="12" r:id="rId12"/>
    <sheet name="Tab 10 - organic" sheetId="13" r:id="rId13"/>
  </sheets>
  <definedNames/>
  <calcPr fullCalcOnLoad="1"/>
</workbook>
</file>

<file path=xl/sharedStrings.xml><?xml version="1.0" encoding="utf-8"?>
<sst xmlns="http://schemas.openxmlformats.org/spreadsheetml/2006/main" count="290" uniqueCount="204">
  <si>
    <t>Total</t>
  </si>
  <si>
    <t xml:space="preserve">ha: Utilised agricultural area </t>
  </si>
  <si>
    <t>LSU</t>
  </si>
  <si>
    <t>Direct Labour Force</t>
  </si>
  <si>
    <t>Labour force, not directly employed by the holding</t>
  </si>
  <si>
    <t>:</t>
  </si>
  <si>
    <t>AWU</t>
  </si>
  <si>
    <t>0 LSU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</si>
  <si>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</si>
  <si>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</si>
  <si>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</si>
  <si>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</si>
  <si>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</si>
  <si>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</si>
  <si>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</si>
  <si>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</si>
  <si>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Number of holdings</t>
  </si>
  <si>
    <t>Total UAA (ha)</t>
  </si>
  <si>
    <t>Livestock (LSU)</t>
  </si>
  <si>
    <t>Number of persons working on farms (Regular labour Force)</t>
  </si>
  <si>
    <t>Average area per holding (ha)</t>
  </si>
  <si>
    <t>UAA per Inhabitant (ha/person)</t>
  </si>
  <si>
    <t>Agricultural area size classes</t>
  </si>
  <si>
    <t xml:space="preserve">hold: Total number of holdings </t>
  </si>
  <si>
    <t>number</t>
  </si>
  <si>
    <t>%</t>
  </si>
  <si>
    <t>ha</t>
  </si>
  <si>
    <t>number of holdings</t>
  </si>
  <si>
    <t>% holdings</t>
  </si>
  <si>
    <t>UAA</t>
  </si>
  <si>
    <t>% UAA</t>
  </si>
  <si>
    <t>0 ha</t>
  </si>
  <si>
    <t xml:space="preserve">Ha </t>
  </si>
  <si>
    <t xml:space="preserve">Utilised agricultural area </t>
  </si>
  <si>
    <t>Arable land</t>
  </si>
  <si>
    <t>Kitchen gardens</t>
  </si>
  <si>
    <t>Permanent crops</t>
  </si>
  <si>
    <t xml:space="preserve">1 000 Ha </t>
  </si>
  <si>
    <t>2010</t>
  </si>
  <si>
    <t>&gt;0-&lt;2 ha</t>
  </si>
  <si>
    <t>2-&lt;5 ha</t>
  </si>
  <si>
    <t>5-&lt;10 ha</t>
  </si>
  <si>
    <t>10-&lt;20 ha</t>
  </si>
  <si>
    <t>20-&lt;30 ha</t>
  </si>
  <si>
    <t>30-&lt;50 ha</t>
  </si>
  <si>
    <t>50-&lt;100 ha</t>
  </si>
  <si>
    <t>&gt;=100 ha</t>
  </si>
  <si>
    <t>Change (%)</t>
  </si>
  <si>
    <t>(%)</t>
  </si>
  <si>
    <t xml:space="preserve">              Family labour force</t>
  </si>
  <si>
    <t xml:space="preserve">             Non family labour force, employed on a regular basis, incl. group holders</t>
  </si>
  <si>
    <t xml:space="preserve">   Regular Labour Force</t>
  </si>
  <si>
    <t xml:space="preserve">   Labour force, employed on a non regular basis</t>
  </si>
  <si>
    <t>EB_LEGALTYPE#1</t>
  </si>
  <si>
    <t>-</t>
  </si>
  <si>
    <t xml:space="preserve">Standard output (SO) of the holding </t>
  </si>
  <si>
    <t>% of UAA</t>
  </si>
  <si>
    <t>Livestock units (LSU) size classes</t>
  </si>
  <si>
    <t>Places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</si>
  <si>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ef_lu_ovcropa</t>
    </r>
    <r>
      <rPr>
        <sz val="8"/>
        <rFont val="Arial"/>
        <family val="2"/>
      </rPr>
      <t xml:space="preserve">a and </t>
    </r>
    <r>
      <rPr>
        <sz val="8"/>
        <color indexed="62"/>
        <rFont val="Arial"/>
        <family val="2"/>
      </rPr>
      <t>ef_oluaareg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</si>
  <si>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ef_pmhouscatlaa</t>
    </r>
    <r>
      <rPr>
        <sz val="8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</si>
  <si>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62"/>
        <rFont val="Arial"/>
        <family val="2"/>
      </rPr>
      <t>ef_kvftreg</t>
    </r>
    <r>
      <rPr>
        <sz val="8"/>
        <rFont val="Arial"/>
        <family val="2"/>
      </rPr>
      <t>).</t>
    </r>
  </si>
  <si>
    <r>
      <t>Source:</t>
    </r>
    <r>
      <rPr>
        <sz val="8"/>
        <rFont val="Arial"/>
        <family val="2"/>
      </rPr>
      <t xml:space="preserve"> Eurostat, FSS 2000 and 2010.</t>
    </r>
  </si>
  <si>
    <t>Holdings with other gainful activity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</si>
  <si>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2000-2010 (see excel table)</t>
    </r>
  </si>
  <si>
    <t>Reference year</t>
  </si>
  <si>
    <t>Number of holdings with organic farming</t>
  </si>
  <si>
    <t xml:space="preserve">           Cereals </t>
  </si>
  <si>
    <t xml:space="preserve">           Potatoes</t>
  </si>
  <si>
    <t xml:space="preserve">    Kitchen gardens</t>
  </si>
  <si>
    <t xml:space="preserve">    Permanent grassland and meadow</t>
  </si>
  <si>
    <t xml:space="preserve">        Pasture and meadow</t>
  </si>
  <si>
    <t xml:space="preserve">        Rough grazings</t>
  </si>
  <si>
    <t xml:space="preserve">        Permanent grassland and meadow - not used for production, eligible for subsidies</t>
  </si>
  <si>
    <t xml:space="preserve">    Permanent crops</t>
  </si>
  <si>
    <t xml:space="preserve">        Fruit and berry plantations</t>
  </si>
  <si>
    <t xml:space="preserve">        Citrus plantations</t>
  </si>
  <si>
    <t xml:space="preserve">        Nurseries</t>
  </si>
  <si>
    <t xml:space="preserve">       Other permanent crops</t>
  </si>
  <si>
    <t xml:space="preserve">       Permanent crops under glass</t>
  </si>
  <si>
    <t xml:space="preserve">        Vineyards</t>
  </si>
  <si>
    <t xml:space="preserve">        Olive plantations</t>
  </si>
  <si>
    <t xml:space="preserve">           Sugar beet</t>
  </si>
  <si>
    <t xml:space="preserve">           Fodder roots and brassicas</t>
  </si>
  <si>
    <t xml:space="preserve">           Fresh vegetables, melons, strawberries</t>
  </si>
  <si>
    <t xml:space="preserve">           Fodder crops</t>
  </si>
  <si>
    <t xml:space="preserve">           Seeds and seedlings</t>
  </si>
  <si>
    <t xml:space="preserve">           Other crops on arable land</t>
  </si>
  <si>
    <t xml:space="preserve">           Fallow land - total (with and w/o subsidies)</t>
  </si>
  <si>
    <t>Male holder</t>
  </si>
  <si>
    <t>Female holder</t>
  </si>
  <si>
    <t>Holding with cattle</t>
  </si>
  <si>
    <t>Persons</t>
  </si>
  <si>
    <t>Cattle</t>
  </si>
  <si>
    <t>Pigs</t>
  </si>
  <si>
    <t>Poultry</t>
  </si>
  <si>
    <r>
      <t xml:space="preserve">Source: </t>
    </r>
    <r>
      <rPr>
        <sz val="8"/>
        <rFont val="Arial"/>
        <family val="2"/>
      </rPr>
      <t>Eurostat, FSS, 2000 and 2010.</t>
    </r>
  </si>
  <si>
    <t xml:space="preserve">           Pulses (total)</t>
  </si>
  <si>
    <t xml:space="preserve">           Industrial crops (total)</t>
  </si>
  <si>
    <t xml:space="preserve">           Flowers and ornemental plants (total)</t>
  </si>
  <si>
    <t>Land use</t>
  </si>
  <si>
    <t>Livestock</t>
  </si>
  <si>
    <t>(ha)</t>
  </si>
  <si>
    <t xml:space="preserve"> (% of total UAA)</t>
  </si>
  <si>
    <t>Holdings</t>
  </si>
  <si>
    <t>(% of total)</t>
  </si>
  <si>
    <t>(Number)</t>
  </si>
  <si>
    <t>(% of total heads of cattle)</t>
  </si>
  <si>
    <t>Stanchion tied stable with solid dung and manure</t>
  </si>
  <si>
    <t>Loose housing with slurry</t>
  </si>
  <si>
    <t>Stanchion tied stable with slurry</t>
  </si>
  <si>
    <t>Loose housing with solid dung and liquid manure</t>
  </si>
  <si>
    <t>Processing of farm products</t>
  </si>
  <si>
    <t>Contractual work</t>
  </si>
  <si>
    <t>UAA with organic farming</t>
  </si>
  <si>
    <t xml:space="preserve">Total </t>
  </si>
  <si>
    <t>(LSU)</t>
  </si>
  <si>
    <t>(EUR)</t>
  </si>
  <si>
    <t>Standard output</t>
  </si>
  <si>
    <t>2 000-&lt;4 000</t>
  </si>
  <si>
    <t>4 000-&lt;8 000</t>
  </si>
  <si>
    <t>8 000-&lt;15 000</t>
  </si>
  <si>
    <t>15 000-&lt;25 000</t>
  </si>
  <si>
    <t>25 000-&lt;50 000</t>
  </si>
  <si>
    <t>50 000-&lt;100 000</t>
  </si>
  <si>
    <t>100 000-&lt;250 000</t>
  </si>
  <si>
    <t xml:space="preserve">250 000-&lt;500 000 </t>
  </si>
  <si>
    <t>&gt;= 500 000</t>
  </si>
  <si>
    <t>change (%)</t>
  </si>
  <si>
    <r>
      <t xml:space="preserve">Source: </t>
    </r>
    <r>
      <rPr>
        <sz val="8"/>
        <color indexed="8"/>
        <rFont val="Arial"/>
        <family val="2"/>
      </rPr>
      <t>Eurostat, FSS, 2007 and 2010.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</si>
  <si>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Eurostat, FSS, 2000 and 2010.</t>
    </r>
  </si>
  <si>
    <t>Utilised agricultural area (ha)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</si>
  <si>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: Eurostat (online datacode: </t>
    </r>
    <r>
      <rPr>
        <sz val="10"/>
        <color indexed="62"/>
        <rFont val="Arial"/>
        <family val="2"/>
      </rPr>
      <t>ef_mptenure</t>
    </r>
    <r>
      <rPr>
        <sz val="10"/>
        <rFont val="Arial"/>
        <family val="2"/>
      </rPr>
      <t>).</t>
    </r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</si>
  <si>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 and ef_kva</t>
    </r>
    <r>
      <rPr>
        <sz val="8"/>
        <color indexed="62"/>
        <rFont val="Arial"/>
        <family val="2"/>
      </rPr>
      <t>areg).</t>
    </r>
  </si>
  <si>
    <t>change 2010/2000 (%)</t>
  </si>
  <si>
    <t>Other</t>
  </si>
  <si>
    <t>Others</t>
  </si>
  <si>
    <t>Sheep</t>
  </si>
  <si>
    <t>Specialist vineyards</t>
  </si>
  <si>
    <t>Specialist dairying</t>
  </si>
  <si>
    <t>Sheep, goats and other grazing livestock</t>
  </si>
  <si>
    <t>Other horticulture</t>
  </si>
  <si>
    <t>Equidae</t>
  </si>
  <si>
    <t>Goats</t>
  </si>
  <si>
    <t>Rabbits</t>
  </si>
  <si>
    <r>
      <t xml:space="preserve">Source: </t>
    </r>
    <r>
      <rPr>
        <sz val="8"/>
        <rFont val="Arial"/>
        <family val="2"/>
      </rPr>
      <t xml:space="preserve">Eurostat (online data codes: </t>
    </r>
    <r>
      <rPr>
        <sz val="8"/>
        <color indexed="62"/>
        <rFont val="Arial"/>
        <family val="2"/>
      </rPr>
      <t>ef_ov_kvaa</t>
    </r>
    <r>
      <rPr>
        <sz val="8"/>
        <rFont val="Arial"/>
        <family val="2"/>
      </rPr>
      <t xml:space="preserve">, </t>
    </r>
    <r>
      <rPr>
        <sz val="8"/>
        <color indexed="62"/>
        <rFont val="Arial"/>
        <family val="2"/>
      </rPr>
      <t xml:space="preserve">ef_kvaareg, demo_pjan </t>
    </r>
    <r>
      <rPr>
        <sz val="8"/>
        <rFont val="Arial"/>
        <family val="2"/>
      </rPr>
      <t xml:space="preserve">and </t>
    </r>
    <r>
      <rPr>
        <sz val="8"/>
        <color indexed="62"/>
        <rFont val="Arial"/>
        <family val="2"/>
      </rPr>
      <t>FSS 2000 and 2010</t>
    </r>
    <r>
      <rPr>
        <sz val="8"/>
        <rFont val="Arial"/>
        <family val="2"/>
      </rPr>
      <t>).</t>
    </r>
  </si>
  <si>
    <t>Specialist pigs</t>
  </si>
  <si>
    <t>(1 000 LSU)</t>
  </si>
  <si>
    <t>Shared farming or other modes</t>
  </si>
  <si>
    <t>Contractual agricultural</t>
  </si>
  <si>
    <t>Cyprus</t>
  </si>
  <si>
    <t>2003</t>
  </si>
  <si>
    <t>Figure 1: Number of holdings and Utilised Agriculture Area (UAA) by UAA size classes, Cyprus, 2010</t>
  </si>
  <si>
    <t>Figure 2: Number of holdings by main type of farming, Cyprus, 2010</t>
  </si>
  <si>
    <t>Figure 3: Standard output by main type of farming, Cyprus, 2010</t>
  </si>
  <si>
    <t xml:space="preserve">Figure 5: Livestock by main types, Cyprus, 2003 and 2010 </t>
  </si>
  <si>
    <t>Figure 6: Sole holders by gender, Cyprus, 2003 and 2010</t>
  </si>
  <si>
    <r>
      <t xml:space="preserve">Source: </t>
    </r>
    <r>
      <rPr>
        <sz val="8"/>
        <color indexed="8"/>
        <rFont val="Arial"/>
        <family val="2"/>
      </rPr>
      <t xml:space="preserve">Eurostat, FSS, 2003, 2005, 2007 and 2010 </t>
    </r>
  </si>
  <si>
    <t>Table 1: Farm Structure, key indicators, Cyprus, 2003 and 2010</t>
  </si>
  <si>
    <t xml:space="preserve">0-&lt;2 000 </t>
  </si>
  <si>
    <t>Specialist fruit and citrus fruit</t>
  </si>
  <si>
    <t>Specialist olives</t>
  </si>
  <si>
    <t>Various permanent crops combined</t>
  </si>
  <si>
    <t>Mixed cropping</t>
  </si>
  <si>
    <t>Various crops and livestock combined</t>
  </si>
  <si>
    <t>General field cropping</t>
  </si>
  <si>
    <t>Specialist cereals, oilseed and protein crops</t>
  </si>
  <si>
    <t>Specialist horticulture outdoor</t>
  </si>
  <si>
    <t>Specialist poultry</t>
  </si>
  <si>
    <t>Specialist horticulture indoor</t>
  </si>
  <si>
    <t xml:space="preserve">Volume of water used for irrigation </t>
  </si>
  <si>
    <t>Average area irrigated in the last 3 years</t>
  </si>
  <si>
    <t>Total cultivated area irrigated in the previous 12 months</t>
  </si>
  <si>
    <r>
      <t>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per year)</t>
    </r>
  </si>
  <si>
    <t xml:space="preserve"> (number of holding)</t>
  </si>
  <si>
    <t xml:space="preserve"> (ha)</t>
  </si>
  <si>
    <t>(number of holding)</t>
  </si>
  <si>
    <t>Area irrigated in the previous 12 months</t>
  </si>
  <si>
    <t>olive plantations</t>
  </si>
  <si>
    <t>fruit and berry plantations</t>
  </si>
  <si>
    <t>other crops on arable land</t>
  </si>
  <si>
    <t>potatoes</t>
  </si>
  <si>
    <t>citrus plantations</t>
  </si>
  <si>
    <t>cereals (excl. maize and rice)</t>
  </si>
  <si>
    <t>vineyards</t>
  </si>
  <si>
    <t>Table 2: Economic size of the farm by standard output size classes, Cyprus, 2007 and 2010</t>
  </si>
  <si>
    <t>Source: Eurostat (online data code: ef_poirrig).</t>
  </si>
  <si>
    <t>Table 7: Key figures on irrigation, Cyprus, 2010</t>
  </si>
  <si>
    <t xml:space="preserve">Table 4: Number of holdings with livestock by LSU size class, Cyprus, 2003 and 2010 </t>
  </si>
  <si>
    <t>Table 5: Agricultural labour force, Cyprus, 2003 and 2010</t>
  </si>
  <si>
    <t>Table 8: Number of holdings with cattle and places by type of animal housing, Cyprus, 2010</t>
  </si>
  <si>
    <t>Table 9: Number of holdings by other gainful activities, Cyprus, 2010</t>
  </si>
  <si>
    <t>Table 10: Organic farming, number of holdings and utilised agricultural area, Cyprus, 2010</t>
  </si>
  <si>
    <t>fresh vegetables, melons, strawberries - open field</t>
  </si>
  <si>
    <t>other agricultural land</t>
  </si>
  <si>
    <t>Hectares</t>
  </si>
  <si>
    <t>Figure 7: Irrigated area by type of crop, Cyprus, 2010</t>
  </si>
  <si>
    <t>Type of farming</t>
  </si>
  <si>
    <t>Standard output (EUR)</t>
  </si>
  <si>
    <t>Figure 4: Utilised Agricultural Area by land use, Cyprus, 2003 and 2010</t>
  </si>
  <si>
    <t>Table 3: Utilised Agricultural Area by land use, Cyprus, 2003 and 2010</t>
  </si>
  <si>
    <t>Farmed by owner</t>
  </si>
  <si>
    <t>Farmed by tenant</t>
  </si>
  <si>
    <t>Table 6:  Utilised agricultural area by type of tenure, Cyprus, 2010</t>
  </si>
</sst>
</file>

<file path=xl/styles.xml><?xml version="1.0" encoding="utf-8"?>
<styleSheet xmlns="http://schemas.openxmlformats.org/spreadsheetml/2006/main">
  <numFmts count="4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##\ ###\ ###\ ###"/>
    <numFmt numFmtId="180" formatCode="#,##0.0"/>
    <numFmt numFmtId="181" formatCode="###\ ###\ ###"/>
    <numFmt numFmtId="182" formatCode="dd\.mm\.yy"/>
    <numFmt numFmtId="183" formatCode="0.0%"/>
    <numFmt numFmtId="184" formatCode="0.00000%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#,##0.000"/>
    <numFmt numFmtId="192" formatCode="###.0\ ###\ ###\ ###"/>
    <numFmt numFmtId="193" formatCode="###.\ ###\ ###\ ###"/>
    <numFmt numFmtId="194" formatCode="###.###\ ###\ ###"/>
    <numFmt numFmtId="195" formatCode="###.##\ ###\ ###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_i"/>
    <numFmt numFmtId="201" formatCode="#,##0_i"/>
    <numFmt numFmtId="202" formatCode="_ * #,##0.0_ ;_ * \-#,##0.0_ ;_ * &quot;-&quot;??_ ;_ @_ "/>
    <numFmt numFmtId="203" formatCode="_ * #,##0_ ;_ * \-#,##0_ ;_ * &quot;-&quot;??_ ;_ @_ 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name val="Myriad Pro"/>
      <family val="2"/>
    </font>
    <font>
      <sz val="8"/>
      <name val="Myriad Pro"/>
      <family val="2"/>
    </font>
    <font>
      <sz val="8"/>
      <name val="Arial Narrow"/>
      <family val="2"/>
    </font>
    <font>
      <sz val="8"/>
      <color indexed="8"/>
      <name val="Arial Narrow"/>
      <family val="0"/>
    </font>
    <font>
      <b/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5"/>
      <color indexed="9"/>
      <name val="Arial"/>
      <family val="2"/>
    </font>
    <font>
      <sz val="11"/>
      <color indexed="17"/>
      <name val="Calibri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Myriad Pro"/>
      <family val="2"/>
    </font>
    <font>
      <b/>
      <sz val="10"/>
      <color indexed="23"/>
      <name val="Myriad Pro"/>
      <family val="2"/>
    </font>
    <font>
      <i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Myriad Pro"/>
      <family val="2"/>
    </font>
    <font>
      <b/>
      <sz val="10"/>
      <color theme="0" tint="-0.4999699890613556"/>
      <name val="Myriad Pro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0" tint="-0.4999699890613556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theme="8"/>
      </top>
      <bottom style="thin">
        <color theme="8"/>
      </bottom>
    </border>
    <border>
      <left/>
      <right/>
      <top style="thin">
        <color theme="8"/>
      </top>
      <bottom style="thin"/>
    </border>
    <border>
      <left/>
      <right/>
      <top/>
      <bottom style="thin">
        <color theme="8"/>
      </bottom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/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thin"/>
    </border>
    <border>
      <left style="thin">
        <color theme="8"/>
      </left>
      <right/>
      <top style="thin">
        <color theme="8"/>
      </top>
      <bottom/>
    </border>
    <border>
      <left>
        <color indexed="63"/>
      </left>
      <right style="thin">
        <color theme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indexed="8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 style="thin">
        <color theme="8"/>
      </left>
      <right/>
      <top style="thin">
        <color theme="8"/>
      </top>
      <bottom style="thin"/>
    </border>
    <border>
      <left style="thin">
        <color theme="8"/>
      </left>
      <right/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 style="thin">
        <color theme="0" tint="-0.24993999302387238"/>
      </top>
      <bottom style="thin"/>
    </border>
    <border>
      <left>
        <color indexed="63"/>
      </left>
      <right style="thin">
        <color theme="8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3999302387238"/>
      </right>
      <top/>
      <bottom style="thin">
        <color theme="8"/>
      </bottom>
    </border>
    <border>
      <left/>
      <right style="thin">
        <color theme="0" tint="-0.24993999302387238"/>
      </right>
      <top style="thin">
        <color theme="8"/>
      </top>
      <bottom style="thin">
        <color theme="8"/>
      </bottom>
    </border>
    <border>
      <left/>
      <right style="thin">
        <color theme="0" tint="-0.24993999302387238"/>
      </right>
      <top style="thin">
        <color theme="8"/>
      </top>
      <bottom style="thin"/>
    </border>
    <border>
      <left/>
      <right style="thin">
        <color theme="8"/>
      </right>
      <top/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8"/>
      </right>
      <top style="thin">
        <color theme="0" tint="-0.4999699890613556"/>
      </top>
      <bottom/>
    </border>
    <border>
      <left style="thin">
        <color theme="8"/>
      </left>
      <right/>
      <top style="thin"/>
      <bottom style="thin"/>
    </border>
    <border>
      <left style="thin">
        <color theme="8"/>
      </left>
      <right style="thin">
        <color theme="8"/>
      </right>
      <top style="thin">
        <color theme="8"/>
      </top>
      <bottom/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>
        <color indexed="63"/>
      </left>
      <right style="thin">
        <color theme="0" tint="-0.24993999302387238"/>
      </right>
      <top/>
      <bottom style="thin"/>
    </border>
    <border>
      <left style="thin">
        <color theme="8"/>
      </left>
      <right/>
      <top/>
      <bottom style="thin"/>
    </border>
    <border>
      <left>
        <color indexed="63"/>
      </left>
      <right style="thin">
        <color theme="8"/>
      </right>
      <top/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8"/>
      </right>
      <top style="thin">
        <color theme="1"/>
      </top>
      <bottom style="thin">
        <color theme="1"/>
      </bottom>
    </border>
    <border>
      <left style="thin">
        <color theme="8"/>
      </left>
      <right style="thin">
        <color theme="8"/>
      </right>
      <top style="thin">
        <color theme="1"/>
      </top>
      <bottom style="thin">
        <color theme="1"/>
      </bottom>
    </border>
    <border>
      <left style="thin">
        <color theme="8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8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8"/>
      </top>
      <bottom style="thin">
        <color theme="1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8"/>
      </left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  <border>
      <left/>
      <right style="thin">
        <color theme="8"/>
      </right>
      <top/>
      <bottom/>
    </border>
    <border>
      <left style="thin">
        <color theme="0" tint="-0.24993999302387238"/>
      </left>
      <right style="thin">
        <color theme="8"/>
      </right>
      <top style="thin"/>
      <bottom style="thin"/>
    </border>
    <border>
      <left style="thin">
        <color theme="0" tint="-0.24993999302387238"/>
      </left>
      <right style="thin">
        <color theme="8"/>
      </right>
      <top/>
      <bottom/>
    </border>
    <border>
      <left style="thin">
        <color theme="0" tint="-0.2499399930238723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/>
      <top style="thin"/>
      <bottom>
        <color indexed="63"/>
      </bottom>
    </border>
    <border>
      <left/>
      <right/>
      <top style="thin"/>
      <bottom style="thin">
        <color theme="8"/>
      </bottom>
    </border>
    <border>
      <left style="thin">
        <color theme="8"/>
      </left>
      <right/>
      <top/>
      <bottom style="thin">
        <color theme="8"/>
      </bottom>
    </border>
    <border>
      <left/>
      <right style="thin">
        <color theme="0" tint="-0.24993999302387238"/>
      </right>
      <top style="thin"/>
      <bottom/>
    </border>
    <border>
      <left style="thin">
        <color theme="8"/>
      </left>
      <right style="thin">
        <color theme="8"/>
      </right>
      <top style="thin"/>
      <bottom style="thin"/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 style="thin">
        <color theme="8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1"/>
      </bottom>
    </border>
    <border>
      <left>
        <color indexed="63"/>
      </left>
      <right style="thin">
        <color theme="8"/>
      </right>
      <top style="thin"/>
      <bottom style="thin">
        <color theme="8"/>
      </bottom>
    </border>
    <border>
      <left style="thin">
        <color theme="8"/>
      </left>
      <right/>
      <top style="thin">
        <color theme="1"/>
      </top>
      <bottom style="thin"/>
    </border>
    <border>
      <left style="thin">
        <color theme="8"/>
      </left>
      <right>
        <color indexed="63"/>
      </right>
      <top style="thin">
        <color theme="8"/>
      </top>
      <bottom style="thin">
        <color theme="1"/>
      </bottom>
    </border>
    <border>
      <left style="thin">
        <color theme="8"/>
      </left>
      <right style="thin">
        <color theme="8"/>
      </right>
      <top style="thin">
        <color theme="1"/>
      </top>
      <bottom style="thin"/>
    </border>
    <border>
      <left style="thin">
        <color theme="0" tint="-0.24993999302387238"/>
      </left>
      <right>
        <color indexed="63"/>
      </right>
      <top style="thin"/>
      <bottom style="thin"/>
    </border>
    <border>
      <left style="thin">
        <color theme="8"/>
      </left>
      <right style="thin">
        <color theme="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/>
      <top style="thin"/>
      <bottom/>
    </border>
    <border>
      <left>
        <color indexed="63"/>
      </left>
      <right style="thin">
        <color theme="8"/>
      </right>
      <top style="thin"/>
      <bottom/>
    </border>
    <border>
      <left style="thin">
        <color theme="8"/>
      </left>
      <right style="thin">
        <color theme="8"/>
      </right>
      <top>
        <color indexed="63"/>
      </top>
      <bottom>
        <color indexed="63"/>
      </bottom>
    </border>
    <border>
      <left style="thin">
        <color theme="8"/>
      </left>
      <right style="thin">
        <color theme="8"/>
      </right>
      <top/>
      <bottom style="thin"/>
    </border>
    <border>
      <left style="thin">
        <color theme="8"/>
      </left>
      <right/>
      <top style="thin"/>
      <bottom style="thin">
        <color theme="8"/>
      </bottom>
    </border>
    <border>
      <left style="thin">
        <color theme="0" tint="-0.24993999302387238"/>
      </left>
      <right/>
      <top style="thin"/>
      <bottom style="thin">
        <color theme="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200" fontId="15" fillId="0" borderId="0" applyFill="0" applyBorder="0" applyProtection="0">
      <alignment horizontal="right"/>
    </xf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65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9" fontId="2" fillId="0" borderId="0" xfId="65" applyFont="1" applyFill="1" applyBorder="1" applyAlignment="1">
      <alignment wrapText="1"/>
    </xf>
    <xf numFmtId="9" fontId="2" fillId="0" borderId="0" xfId="65" applyNumberFormat="1" applyFont="1" applyFill="1" applyBorder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57">
      <alignment/>
      <protection/>
    </xf>
    <xf numFmtId="3" fontId="4" fillId="0" borderId="0" xfId="57" applyNumberFormat="1">
      <alignment/>
      <protection/>
    </xf>
    <xf numFmtId="0" fontId="62" fillId="0" borderId="0" xfId="0" applyFont="1" applyAlignment="1">
      <alignment horizontal="left" readingOrder="1"/>
    </xf>
    <xf numFmtId="0" fontId="63" fillId="0" borderId="0" xfId="0" applyFont="1" applyBorder="1" applyAlignment="1">
      <alignment/>
    </xf>
    <xf numFmtId="0" fontId="6" fillId="0" borderId="0" xfId="60" applyFont="1" applyBorder="1" applyAlignment="1">
      <alignment vertical="center"/>
      <protection/>
    </xf>
    <xf numFmtId="0" fontId="64" fillId="23" borderId="10" xfId="61" applyFont="1" applyFill="1" applyBorder="1">
      <alignment/>
      <protection/>
    </xf>
    <xf numFmtId="0" fontId="65" fillId="0" borderId="0" xfId="61" applyFont="1" applyFill="1" applyBorder="1">
      <alignment/>
      <protection/>
    </xf>
    <xf numFmtId="0" fontId="65" fillId="23" borderId="11" xfId="61" applyFont="1" applyFill="1" applyBorder="1">
      <alignment/>
      <protection/>
    </xf>
    <xf numFmtId="0" fontId="64" fillId="25" borderId="12" xfId="61" applyFont="1" applyFill="1" applyBorder="1">
      <alignment/>
      <protection/>
    </xf>
    <xf numFmtId="0" fontId="65" fillId="25" borderId="12" xfId="61" applyFont="1" applyFill="1" applyBorder="1">
      <alignment/>
      <protection/>
    </xf>
    <xf numFmtId="0" fontId="65" fillId="0" borderId="13" xfId="61" applyFont="1" applyFill="1" applyBorder="1">
      <alignment/>
      <protection/>
    </xf>
    <xf numFmtId="0" fontId="65" fillId="0" borderId="14" xfId="61" applyFont="1" applyFill="1" applyBorder="1">
      <alignment/>
      <protection/>
    </xf>
    <xf numFmtId="0" fontId="66" fillId="0" borderId="0" xfId="61" applyFont="1" applyBorder="1">
      <alignment/>
      <protection/>
    </xf>
    <xf numFmtId="0" fontId="65" fillId="0" borderId="0" xfId="61" applyFont="1" applyBorder="1">
      <alignment/>
      <protection/>
    </xf>
    <xf numFmtId="0" fontId="2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0" fontId="62" fillId="0" borderId="0" xfId="60" applyFont="1">
      <alignment/>
      <protection/>
    </xf>
    <xf numFmtId="0" fontId="67" fillId="0" borderId="0" xfId="60" applyFont="1">
      <alignment/>
      <protection/>
    </xf>
    <xf numFmtId="0" fontId="6" fillId="0" borderId="0" xfId="0" applyFont="1" applyAlignment="1">
      <alignment/>
    </xf>
    <xf numFmtId="0" fontId="6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4" fillId="0" borderId="0" xfId="61" applyFont="1" applyBorder="1">
      <alignment/>
      <protection/>
    </xf>
    <xf numFmtId="0" fontId="0" fillId="0" borderId="0" xfId="57" applyFont="1">
      <alignment/>
      <protection/>
    </xf>
    <xf numFmtId="0" fontId="6" fillId="0" borderId="0" xfId="57" applyFont="1">
      <alignment/>
      <protection/>
    </xf>
    <xf numFmtId="0" fontId="6" fillId="0" borderId="0" xfId="57" applyNumberFormat="1" applyFont="1" applyFill="1" applyBorder="1" applyAlignment="1">
      <alignment/>
      <protection/>
    </xf>
    <xf numFmtId="0" fontId="2" fillId="0" borderId="0" xfId="57" applyFont="1">
      <alignment/>
      <protection/>
    </xf>
    <xf numFmtId="0" fontId="6" fillId="0" borderId="0" xfId="60" applyFont="1">
      <alignment/>
      <protection/>
    </xf>
    <xf numFmtId="0" fontId="3" fillId="0" borderId="0" xfId="60" applyFont="1">
      <alignment/>
      <protection/>
    </xf>
    <xf numFmtId="0" fontId="2" fillId="0" borderId="0" xfId="61" applyFont="1">
      <alignment/>
      <protection/>
    </xf>
    <xf numFmtId="0" fontId="7" fillId="0" borderId="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6" fillId="0" borderId="0" xfId="0" applyFont="1" applyAlignment="1">
      <alignment horizontal="left" vertical="center"/>
    </xf>
    <xf numFmtId="0" fontId="2" fillId="0" borderId="13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0" fillId="0" borderId="0" xfId="61" applyFont="1">
      <alignment/>
      <protection/>
    </xf>
    <xf numFmtId="0" fontId="43" fillId="0" borderId="0" xfId="61">
      <alignment/>
      <protection/>
    </xf>
    <xf numFmtId="0" fontId="64" fillId="23" borderId="16" xfId="61" applyFont="1" applyFill="1" applyBorder="1" applyAlignment="1">
      <alignment horizontal="center" vertical="center"/>
      <protection/>
    </xf>
    <xf numFmtId="0" fontId="2" fillId="25" borderId="12" xfId="60" applyNumberFormat="1" applyFont="1" applyFill="1" applyBorder="1" applyAlignment="1">
      <alignment/>
      <protection/>
    </xf>
    <xf numFmtId="3" fontId="2" fillId="0" borderId="17" xfId="60" applyNumberFormat="1" applyFont="1" applyFill="1" applyBorder="1" applyAlignment="1">
      <alignment/>
      <protection/>
    </xf>
    <xf numFmtId="0" fontId="2" fillId="0" borderId="17" xfId="60" applyFont="1" applyBorder="1">
      <alignment/>
      <protection/>
    </xf>
    <xf numFmtId="0" fontId="0" fillId="0" borderId="0" xfId="0" applyNumberFormat="1" applyFont="1" applyFill="1" applyBorder="1" applyAlignment="1">
      <alignment/>
    </xf>
    <xf numFmtId="0" fontId="2" fillId="0" borderId="18" xfId="60" applyNumberFormat="1" applyFont="1" applyFill="1" applyBorder="1" applyAlignment="1">
      <alignment horizontal="left" indent="1"/>
      <protection/>
    </xf>
    <xf numFmtId="0" fontId="2" fillId="0" borderId="0" xfId="60" applyFont="1" applyFill="1">
      <alignment/>
      <protection/>
    </xf>
    <xf numFmtId="0" fontId="2" fillId="0" borderId="17" xfId="60" applyFont="1" applyFill="1" applyBorder="1">
      <alignment/>
      <protection/>
    </xf>
    <xf numFmtId="0" fontId="64" fillId="23" borderId="19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65" fillId="0" borderId="20" xfId="0" applyFont="1" applyBorder="1" applyAlignment="1">
      <alignment/>
    </xf>
    <xf numFmtId="0" fontId="65" fillId="0" borderId="21" xfId="0" applyFont="1" applyBorder="1" applyAlignment="1">
      <alignment/>
    </xf>
    <xf numFmtId="0" fontId="65" fillId="0" borderId="22" xfId="0" applyFont="1" applyBorder="1" applyAlignment="1">
      <alignment/>
    </xf>
    <xf numFmtId="0" fontId="3" fillId="0" borderId="0" xfId="57" applyNumberFormat="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vertical="center"/>
    </xf>
    <xf numFmtId="0" fontId="65" fillId="0" borderId="23" xfId="61" applyFont="1" applyFill="1" applyBorder="1" applyAlignment="1">
      <alignment horizontal="center"/>
      <protection/>
    </xf>
    <xf numFmtId="0" fontId="65" fillId="0" borderId="24" xfId="61" applyFont="1" applyFill="1" applyBorder="1" applyAlignment="1">
      <alignment horizontal="center"/>
      <protection/>
    </xf>
    <xf numFmtId="0" fontId="65" fillId="0" borderId="25" xfId="61" applyFont="1" applyFill="1" applyBorder="1" applyAlignment="1">
      <alignment horizontal="center"/>
      <protection/>
    </xf>
    <xf numFmtId="0" fontId="64" fillId="23" borderId="26" xfId="61" applyFont="1" applyFill="1" applyBorder="1" applyAlignment="1">
      <alignment horizontal="center" vertical="center" wrapText="1"/>
      <protection/>
    </xf>
    <xf numFmtId="0" fontId="64" fillId="23" borderId="27" xfId="0" applyFont="1" applyFill="1" applyBorder="1" applyAlignment="1">
      <alignment horizontal="center" vertical="center" wrapText="1"/>
    </xf>
    <xf numFmtId="0" fontId="64" fillId="25" borderId="28" xfId="0" applyFont="1" applyFill="1" applyBorder="1" applyAlignment="1">
      <alignment horizontal="center" vertical="center" wrapText="1"/>
    </xf>
    <xf numFmtId="0" fontId="3" fillId="25" borderId="29" xfId="57" applyNumberFormat="1" applyFont="1" applyFill="1" applyBorder="1" applyAlignment="1">
      <alignment horizontal="center" vertical="center"/>
      <protection/>
    </xf>
    <xf numFmtId="0" fontId="3" fillId="25" borderId="30" xfId="57" applyNumberFormat="1" applyFont="1" applyFill="1" applyBorder="1" applyAlignment="1">
      <alignment horizontal="center" vertical="center"/>
      <protection/>
    </xf>
    <xf numFmtId="0" fontId="3" fillId="25" borderId="30" xfId="57" applyNumberFormat="1" applyFont="1" applyFill="1" applyBorder="1" applyAlignment="1">
      <alignment horizontal="center" vertical="center" wrapText="1"/>
      <protection/>
    </xf>
    <xf numFmtId="0" fontId="3" fillId="25" borderId="31" xfId="57" applyFont="1" applyFill="1" applyBorder="1" applyAlignment="1">
      <alignment horizontal="center" vertical="center"/>
      <protection/>
    </xf>
    <xf numFmtId="0" fontId="64" fillId="25" borderId="10" xfId="61" applyFont="1" applyFill="1" applyBorder="1" applyAlignment="1">
      <alignment horizontal="center" vertical="center" wrapText="1"/>
      <protection/>
    </xf>
    <xf numFmtId="0" fontId="64" fillId="25" borderId="11" xfId="61" applyFont="1" applyFill="1" applyBorder="1" applyAlignment="1">
      <alignment horizontal="center" vertical="center" wrapText="1"/>
      <protection/>
    </xf>
    <xf numFmtId="0" fontId="3" fillId="23" borderId="12" xfId="57" applyFont="1" applyFill="1" applyBorder="1" applyAlignment="1">
      <alignment horizontal="center" vertical="center"/>
      <protection/>
    </xf>
    <xf numFmtId="178" fontId="3" fillId="23" borderId="12" xfId="57" applyNumberFormat="1" applyFont="1" applyFill="1" applyBorder="1" applyAlignment="1">
      <alignment horizontal="center" vertical="center"/>
      <protection/>
    </xf>
    <xf numFmtId="0" fontId="0" fillId="0" borderId="0" xfId="60" applyFont="1">
      <alignment/>
      <protection/>
    </xf>
    <xf numFmtId="0" fontId="2" fillId="0" borderId="32" xfId="60" applyFont="1" applyBorder="1">
      <alignment/>
      <protection/>
    </xf>
    <xf numFmtId="0" fontId="2" fillId="0" borderId="24" xfId="60" applyFont="1" applyBorder="1">
      <alignment/>
      <protection/>
    </xf>
    <xf numFmtId="0" fontId="2" fillId="0" borderId="25" xfId="60" applyFont="1" applyBorder="1">
      <alignment/>
      <protection/>
    </xf>
    <xf numFmtId="0" fontId="6" fillId="0" borderId="0" xfId="57" applyFont="1" applyAlignment="1">
      <alignment horizontal="left"/>
      <protection/>
    </xf>
    <xf numFmtId="0" fontId="3" fillId="23" borderId="33" xfId="0" applyFont="1" applyFill="1" applyBorder="1" applyAlignment="1">
      <alignment horizontal="center" vertical="center"/>
    </xf>
    <xf numFmtId="1" fontId="3" fillId="23" borderId="22" xfId="0" applyNumberFormat="1" applyFont="1" applyFill="1" applyBorder="1" applyAlignment="1">
      <alignment horizontal="center" vertical="center"/>
    </xf>
    <xf numFmtId="0" fontId="3" fillId="23" borderId="14" xfId="0" applyFont="1" applyFill="1" applyBorder="1" applyAlignment="1">
      <alignment horizontal="center" vertical="center"/>
    </xf>
    <xf numFmtId="0" fontId="3" fillId="23" borderId="33" xfId="0" applyFont="1" applyFill="1" applyBorder="1" applyAlignment="1">
      <alignment horizontal="center" vertical="center" wrapText="1"/>
    </xf>
    <xf numFmtId="0" fontId="3" fillId="23" borderId="22" xfId="0" applyFont="1" applyFill="1" applyBorder="1" applyAlignment="1">
      <alignment horizontal="center" vertical="center" wrapText="1"/>
    </xf>
    <xf numFmtId="0" fontId="3" fillId="25" borderId="34" xfId="60" applyFont="1" applyFill="1" applyBorder="1" applyAlignment="1">
      <alignment horizontal="center" vertical="center"/>
      <protection/>
    </xf>
    <xf numFmtId="0" fontId="3" fillId="25" borderId="35" xfId="60" applyFont="1" applyFill="1" applyBorder="1" applyAlignment="1">
      <alignment horizontal="center" vertical="center"/>
      <protection/>
    </xf>
    <xf numFmtId="0" fontId="3" fillId="25" borderId="36" xfId="57" applyNumberFormat="1" applyFont="1" applyFill="1" applyBorder="1" applyAlignment="1">
      <alignment horizontal="center" vertical="center"/>
      <protection/>
    </xf>
    <xf numFmtId="0" fontId="65" fillId="0" borderId="0" xfId="61" applyFont="1" applyBorder="1" applyAlignment="1">
      <alignment vertical="center"/>
      <protection/>
    </xf>
    <xf numFmtId="0" fontId="65" fillId="0" borderId="21" xfId="60" applyFont="1" applyBorder="1">
      <alignment/>
      <protection/>
    </xf>
    <xf numFmtId="0" fontId="65" fillId="0" borderId="22" xfId="60" applyFont="1" applyBorder="1">
      <alignment/>
      <protection/>
    </xf>
    <xf numFmtId="0" fontId="6" fillId="0" borderId="0" xfId="60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61" applyFont="1" applyBorder="1">
      <alignment/>
      <protection/>
    </xf>
    <xf numFmtId="3" fontId="65" fillId="0" borderId="37" xfId="0" applyNumberFormat="1" applyFont="1" applyBorder="1" applyAlignment="1">
      <alignment/>
    </xf>
    <xf numFmtId="3" fontId="65" fillId="0" borderId="38" xfId="0" applyNumberFormat="1" applyFont="1" applyBorder="1" applyAlignment="1">
      <alignment/>
    </xf>
    <xf numFmtId="3" fontId="65" fillId="0" borderId="39" xfId="0" applyNumberFormat="1" applyFont="1" applyBorder="1" applyAlignment="1">
      <alignment/>
    </xf>
    <xf numFmtId="0" fontId="3" fillId="25" borderId="31" xfId="57" applyNumberFormat="1" applyFont="1" applyFill="1" applyBorder="1" applyAlignment="1">
      <alignment horizontal="center" vertical="center" wrapText="1"/>
      <protection/>
    </xf>
    <xf numFmtId="178" fontId="4" fillId="0" borderId="0" xfId="57" applyNumberFormat="1">
      <alignment/>
      <protection/>
    </xf>
    <xf numFmtId="0" fontId="2" fillId="33" borderId="40" xfId="0" applyFont="1" applyFill="1" applyBorder="1" applyAlignment="1">
      <alignment vertical="top" wrapText="1"/>
    </xf>
    <xf numFmtId="0" fontId="2" fillId="33" borderId="41" xfId="0" applyFont="1" applyFill="1" applyBorder="1" applyAlignment="1">
      <alignment vertical="top" wrapText="1"/>
    </xf>
    <xf numFmtId="0" fontId="2" fillId="33" borderId="42" xfId="0" applyFont="1" applyFill="1" applyBorder="1" applyAlignment="1">
      <alignment vertical="top" wrapText="1"/>
    </xf>
    <xf numFmtId="179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2" fillId="0" borderId="23" xfId="57" applyNumberFormat="1" applyFont="1" applyFill="1" applyBorder="1" applyAlignment="1">
      <alignment horizontal="left"/>
      <protection/>
    </xf>
    <xf numFmtId="0" fontId="2" fillId="0" borderId="15" xfId="57" applyNumberFormat="1" applyFont="1" applyFill="1" applyBorder="1" applyAlignment="1">
      <alignment/>
      <protection/>
    </xf>
    <xf numFmtId="0" fontId="2" fillId="0" borderId="13" xfId="57" applyNumberFormat="1" applyFont="1" applyFill="1" applyBorder="1" applyAlignment="1">
      <alignment/>
      <protection/>
    </xf>
    <xf numFmtId="0" fontId="2" fillId="0" borderId="14" xfId="57" applyNumberFormat="1" applyFont="1" applyFill="1" applyBorder="1" applyAlignment="1">
      <alignment/>
      <protection/>
    </xf>
    <xf numFmtId="0" fontId="3" fillId="25" borderId="28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center" vertical="center" wrapText="1"/>
    </xf>
    <xf numFmtId="180" fontId="2" fillId="0" borderId="0" xfId="60" applyNumberFormat="1" applyFont="1">
      <alignment/>
      <protection/>
    </xf>
    <xf numFmtId="180" fontId="2" fillId="0" borderId="32" xfId="60" applyNumberFormat="1" applyFont="1" applyBorder="1">
      <alignment/>
      <protection/>
    </xf>
    <xf numFmtId="180" fontId="2" fillId="0" borderId="24" xfId="60" applyNumberFormat="1" applyFont="1" applyBorder="1">
      <alignment/>
      <protection/>
    </xf>
    <xf numFmtId="180" fontId="2" fillId="0" borderId="25" xfId="60" applyNumberFormat="1" applyFont="1" applyBorder="1" applyAlignment="1">
      <alignment horizontal="right"/>
      <protection/>
    </xf>
    <xf numFmtId="0" fontId="2" fillId="0" borderId="0" xfId="57" applyFont="1" applyFill="1" applyBorder="1">
      <alignment/>
      <protection/>
    </xf>
    <xf numFmtId="178" fontId="2" fillId="0" borderId="0" xfId="57" applyNumberFormat="1" applyFont="1" applyFill="1" applyBorder="1">
      <alignment/>
      <protection/>
    </xf>
    <xf numFmtId="3" fontId="2" fillId="0" borderId="0" xfId="60" applyNumberFormat="1" applyFont="1">
      <alignment/>
      <protection/>
    </xf>
    <xf numFmtId="0" fontId="0" fillId="0" borderId="0" xfId="0" applyNumberFormat="1" applyAlignment="1">
      <alignment/>
    </xf>
    <xf numFmtId="0" fontId="64" fillId="23" borderId="44" xfId="0" applyFont="1" applyFill="1" applyBorder="1" applyAlignment="1">
      <alignment horizontal="center" vertical="center" wrapText="1"/>
    </xf>
    <xf numFmtId="0" fontId="64" fillId="23" borderId="45" xfId="0" applyFont="1" applyFill="1" applyBorder="1" applyAlignment="1">
      <alignment horizontal="center" vertical="center" wrapText="1"/>
    </xf>
    <xf numFmtId="0" fontId="7" fillId="0" borderId="0" xfId="61" applyFont="1">
      <alignment/>
      <protection/>
    </xf>
    <xf numFmtId="3" fontId="65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8" fontId="65" fillId="0" borderId="0" xfId="61" applyNumberFormat="1" applyFont="1" applyBorder="1">
      <alignment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 vertical="center"/>
    </xf>
    <xf numFmtId="0" fontId="2" fillId="0" borderId="46" xfId="60" applyFont="1" applyBorder="1">
      <alignment/>
      <protection/>
    </xf>
    <xf numFmtId="3" fontId="2" fillId="0" borderId="47" xfId="60" applyNumberFormat="1" applyFont="1" applyFill="1" applyBorder="1" applyAlignment="1">
      <alignment horizontal="right"/>
      <protection/>
    </xf>
    <xf numFmtId="178" fontId="2" fillId="0" borderId="48" xfId="60" applyNumberFormat="1" applyFont="1" applyFill="1" applyBorder="1" applyAlignment="1">
      <alignment horizontal="right" indent="1"/>
      <protection/>
    </xf>
    <xf numFmtId="178" fontId="2" fillId="0" borderId="46" xfId="60" applyNumberFormat="1" applyFont="1" applyFill="1" applyBorder="1" applyAlignment="1">
      <alignment horizontal="right" indent="1"/>
      <protection/>
    </xf>
    <xf numFmtId="178" fontId="2" fillId="0" borderId="49" xfId="60" applyNumberFormat="1" applyFont="1" applyFill="1" applyBorder="1" applyAlignment="1">
      <alignment horizontal="right" indent="1"/>
      <protection/>
    </xf>
    <xf numFmtId="0" fontId="0" fillId="23" borderId="50" xfId="0" applyFill="1" applyBorder="1" applyAlignment="1">
      <alignment/>
    </xf>
    <xf numFmtId="0" fontId="6" fillId="23" borderId="51" xfId="0" applyFont="1" applyFill="1" applyBorder="1" applyAlignment="1">
      <alignment horizontal="center" vertical="center" wrapText="1"/>
    </xf>
    <xf numFmtId="0" fontId="6" fillId="23" borderId="52" xfId="0" applyFont="1" applyFill="1" applyBorder="1" applyAlignment="1">
      <alignment horizontal="center" vertical="center" wrapText="1"/>
    </xf>
    <xf numFmtId="0" fontId="6" fillId="25" borderId="53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vertical="center" wrapText="1"/>
    </xf>
    <xf numFmtId="0" fontId="65" fillId="0" borderId="19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65" fillId="0" borderId="26" xfId="0" applyFont="1" applyFill="1" applyBorder="1" applyAlignment="1">
      <alignment horizontal="left" vertical="center" wrapText="1"/>
    </xf>
    <xf numFmtId="0" fontId="65" fillId="0" borderId="10" xfId="61" applyFont="1" applyBorder="1">
      <alignment/>
      <protection/>
    </xf>
    <xf numFmtId="0" fontId="69" fillId="0" borderId="0" xfId="61" applyFont="1">
      <alignment/>
      <protection/>
    </xf>
    <xf numFmtId="0" fontId="65" fillId="0" borderId="0" xfId="61" applyFont="1">
      <alignment/>
      <protection/>
    </xf>
    <xf numFmtId="3" fontId="65" fillId="25" borderId="12" xfId="61" applyNumberFormat="1" applyFont="1" applyFill="1" applyBorder="1" applyAlignment="1">
      <alignment horizontal="right" indent="1"/>
      <protection/>
    </xf>
    <xf numFmtId="0" fontId="70" fillId="0" borderId="0" xfId="59" applyFont="1" applyFill="1" applyAlignment="1">
      <alignment vertical="center"/>
      <protection/>
    </xf>
    <xf numFmtId="3" fontId="65" fillId="25" borderId="28" xfId="61" applyNumberFormat="1" applyFont="1" applyFill="1" applyBorder="1" applyAlignment="1">
      <alignment horizontal="right" indent="1"/>
      <protection/>
    </xf>
    <xf numFmtId="0" fontId="64" fillId="0" borderId="55" xfId="59" applyFont="1" applyFill="1" applyBorder="1" applyAlignment="1">
      <alignment horizontal="center" vertical="center" wrapText="1"/>
      <protection/>
    </xf>
    <xf numFmtId="0" fontId="64" fillId="0" borderId="56" xfId="59" applyFont="1" applyFill="1" applyBorder="1" applyAlignment="1">
      <alignment horizontal="center" vertical="center" wrapText="1"/>
      <protection/>
    </xf>
    <xf numFmtId="3" fontId="65" fillId="25" borderId="28" xfId="59" applyNumberFormat="1" applyFont="1" applyFill="1" applyBorder="1" applyAlignment="1">
      <alignment horizontal="right" indent="1"/>
      <protection/>
    </xf>
    <xf numFmtId="0" fontId="64" fillId="0" borderId="57" xfId="59" applyFont="1" applyFill="1" applyBorder="1" applyAlignment="1">
      <alignment horizontal="center" vertical="center" wrapText="1"/>
      <protection/>
    </xf>
    <xf numFmtId="178" fontId="65" fillId="0" borderId="0" xfId="61" applyNumberFormat="1" applyFont="1">
      <alignment/>
      <protection/>
    </xf>
    <xf numFmtId="0" fontId="2" fillId="0" borderId="0" xfId="59" applyFont="1">
      <alignment/>
      <protection/>
    </xf>
    <xf numFmtId="0" fontId="3" fillId="25" borderId="12" xfId="59" applyNumberFormat="1" applyFont="1" applyFill="1" applyBorder="1" applyAlignment="1">
      <alignment/>
      <protection/>
    </xf>
    <xf numFmtId="0" fontId="13" fillId="25" borderId="43" xfId="59" applyFont="1" applyFill="1" applyBorder="1">
      <alignment/>
      <protection/>
    </xf>
    <xf numFmtId="0" fontId="2" fillId="33" borderId="15" xfId="59" applyNumberFormat="1" applyFont="1" applyFill="1" applyBorder="1" applyAlignment="1">
      <alignment/>
      <protection/>
    </xf>
    <xf numFmtId="0" fontId="2" fillId="33" borderId="0" xfId="59" applyNumberFormat="1" applyFont="1" applyFill="1" applyBorder="1" applyAlignment="1">
      <alignment/>
      <protection/>
    </xf>
    <xf numFmtId="178" fontId="14" fillId="33" borderId="0" xfId="59" applyNumberFormat="1" applyFont="1" applyFill="1" applyBorder="1">
      <alignment/>
      <protection/>
    </xf>
    <xf numFmtId="0" fontId="2" fillId="0" borderId="0" xfId="59" applyFont="1" applyFill="1" applyBorder="1">
      <alignment/>
      <protection/>
    </xf>
    <xf numFmtId="0" fontId="6" fillId="33" borderId="0" xfId="59" applyNumberFormat="1" applyFont="1" applyFill="1" applyBorder="1" applyAlignment="1">
      <alignment/>
      <protection/>
    </xf>
    <xf numFmtId="0" fontId="2" fillId="33" borderId="14" xfId="59" applyNumberFormat="1" applyFont="1" applyFill="1" applyBorder="1" applyAlignment="1">
      <alignment/>
      <protection/>
    </xf>
    <xf numFmtId="3" fontId="65" fillId="0" borderId="0" xfId="61" applyNumberFormat="1" applyFont="1">
      <alignment/>
      <protection/>
    </xf>
    <xf numFmtId="200" fontId="15" fillId="33" borderId="58" xfId="63" applyFill="1" applyBorder="1">
      <alignment horizontal="right"/>
    </xf>
    <xf numFmtId="200" fontId="15" fillId="33" borderId="59" xfId="63" applyFill="1" applyBorder="1">
      <alignment horizontal="right"/>
    </xf>
    <xf numFmtId="200" fontId="15" fillId="33" borderId="60" xfId="63" applyFill="1" applyBorder="1">
      <alignment horizontal="right"/>
    </xf>
    <xf numFmtId="201" fontId="15" fillId="33" borderId="61" xfId="63" applyNumberFormat="1" applyFill="1" applyBorder="1">
      <alignment horizontal="right"/>
    </xf>
    <xf numFmtId="201" fontId="15" fillId="33" borderId="59" xfId="63" applyNumberFormat="1" applyFill="1" applyBorder="1">
      <alignment horizontal="right"/>
    </xf>
    <xf numFmtId="200" fontId="15" fillId="25" borderId="28" xfId="63" applyFill="1" applyBorder="1">
      <alignment horizontal="right"/>
    </xf>
    <xf numFmtId="200" fontId="15" fillId="0" borderId="62" xfId="63" applyFill="1" applyBorder="1">
      <alignment horizontal="right"/>
    </xf>
    <xf numFmtId="200" fontId="15" fillId="0" borderId="21" xfId="63" applyFill="1" applyBorder="1">
      <alignment horizontal="right"/>
    </xf>
    <xf numFmtId="201" fontId="15" fillId="25" borderId="63" xfId="63" applyNumberFormat="1" applyFill="1" applyBorder="1">
      <alignment horizontal="right"/>
    </xf>
    <xf numFmtId="201" fontId="15" fillId="25" borderId="28" xfId="63" applyNumberFormat="1" applyFill="1" applyBorder="1">
      <alignment horizontal="right"/>
    </xf>
    <xf numFmtId="201" fontId="15" fillId="25" borderId="43" xfId="63" applyNumberFormat="1" applyFill="1" applyBorder="1">
      <alignment horizontal="right"/>
    </xf>
    <xf numFmtId="201" fontId="15" fillId="0" borderId="64" xfId="63" applyNumberFormat="1" applyFill="1" applyBorder="1">
      <alignment horizontal="right"/>
    </xf>
    <xf numFmtId="201" fontId="15" fillId="0" borderId="62" xfId="63" applyNumberFormat="1" applyFill="1" applyBorder="1">
      <alignment horizontal="right"/>
    </xf>
    <xf numFmtId="201" fontId="15" fillId="0" borderId="65" xfId="63" applyNumberFormat="1" applyFill="1" applyBorder="1">
      <alignment horizontal="right"/>
    </xf>
    <xf numFmtId="201" fontId="15" fillId="0" borderId="21" xfId="63" applyNumberFormat="1" applyFill="1" applyBorder="1">
      <alignment horizontal="right"/>
    </xf>
    <xf numFmtId="201" fontId="15" fillId="0" borderId="45" xfId="63" applyNumberFormat="1" applyFill="1" applyBorder="1">
      <alignment horizontal="right"/>
    </xf>
    <xf numFmtId="201" fontId="15" fillId="0" borderId="16" xfId="63" applyNumberFormat="1" applyFill="1" applyBorder="1">
      <alignment horizontal="right"/>
    </xf>
    <xf numFmtId="201" fontId="15" fillId="0" borderId="22" xfId="63" applyNumberFormat="1" applyFill="1" applyBorder="1">
      <alignment horizontal="right"/>
    </xf>
    <xf numFmtId="200" fontId="15" fillId="25" borderId="43" xfId="63" applyNumberFormat="1" applyFill="1" applyBorder="1">
      <alignment horizontal="right"/>
    </xf>
    <xf numFmtId="200" fontId="15" fillId="0" borderId="66" xfId="63" applyNumberFormat="1" applyFill="1" applyBorder="1">
      <alignment horizontal="right"/>
    </xf>
    <xf numFmtId="200" fontId="15" fillId="0" borderId="45" xfId="63" applyNumberFormat="1" applyFill="1" applyBorder="1">
      <alignment horizontal="right"/>
    </xf>
    <xf numFmtId="200" fontId="15" fillId="0" borderId="33" xfId="63" applyNumberFormat="1" applyFill="1" applyBorder="1">
      <alignment horizontal="right"/>
    </xf>
    <xf numFmtId="0" fontId="2" fillId="33" borderId="67" xfId="0" applyNumberFormat="1" applyFont="1" applyFill="1" applyBorder="1" applyAlignment="1">
      <alignment/>
    </xf>
    <xf numFmtId="0" fontId="4" fillId="33" borderId="0" xfId="57" applyFill="1">
      <alignment/>
      <protection/>
    </xf>
    <xf numFmtId="0" fontId="71" fillId="33" borderId="0" xfId="57" applyFont="1" applyFill="1" applyBorder="1" applyAlignment="1">
      <alignment vertical="center" wrapText="1"/>
      <protection/>
    </xf>
    <xf numFmtId="0" fontId="2" fillId="33" borderId="13" xfId="0" applyNumberFormat="1" applyFont="1" applyFill="1" applyBorder="1" applyAlignment="1">
      <alignment/>
    </xf>
    <xf numFmtId="0" fontId="2" fillId="33" borderId="15" xfId="57" applyFont="1" applyFill="1" applyBorder="1">
      <alignment/>
      <protection/>
    </xf>
    <xf numFmtId="0" fontId="2" fillId="33" borderId="13" xfId="57" applyFont="1" applyFill="1" applyBorder="1">
      <alignment/>
      <protection/>
    </xf>
    <xf numFmtId="0" fontId="2" fillId="33" borderId="14" xfId="57" applyFont="1" applyFill="1" applyBorder="1">
      <alignment/>
      <protection/>
    </xf>
    <xf numFmtId="200" fontId="15" fillId="25" borderId="12" xfId="63" applyFill="1" applyBorder="1">
      <alignment horizontal="right"/>
    </xf>
    <xf numFmtId="200" fontId="15" fillId="0" borderId="68" xfId="63" applyFill="1" applyBorder="1">
      <alignment horizontal="right"/>
    </xf>
    <xf numFmtId="200" fontId="15" fillId="0" borderId="69" xfId="63" applyFill="1" applyBorder="1">
      <alignment horizontal="right"/>
    </xf>
    <xf numFmtId="200" fontId="15" fillId="0" borderId="10" xfId="63" applyFill="1" applyBorder="1">
      <alignment horizontal="right"/>
    </xf>
    <xf numFmtId="200" fontId="15" fillId="0" borderId="38" xfId="63" applyFill="1" applyBorder="1">
      <alignment horizontal="right"/>
    </xf>
    <xf numFmtId="200" fontId="15" fillId="0" borderId="13" xfId="63" applyFill="1" applyBorder="1">
      <alignment horizontal="right"/>
    </xf>
    <xf numFmtId="200" fontId="15" fillId="0" borderId="48" xfId="63" applyFill="1" applyBorder="1">
      <alignment horizontal="right"/>
    </xf>
    <xf numFmtId="200" fontId="15" fillId="0" borderId="46" xfId="63" applyFill="1" applyBorder="1">
      <alignment horizontal="right"/>
    </xf>
    <xf numFmtId="200" fontId="15" fillId="0" borderId="11" xfId="63" applyFill="1" applyBorder="1">
      <alignment horizontal="right"/>
    </xf>
    <xf numFmtId="201" fontId="15" fillId="0" borderId="68" xfId="63" applyNumberFormat="1" applyFill="1" applyBorder="1">
      <alignment horizontal="right"/>
    </xf>
    <xf numFmtId="201" fontId="15" fillId="0" borderId="47" xfId="63" applyNumberFormat="1" applyFill="1" applyBorder="1">
      <alignment horizontal="right"/>
    </xf>
    <xf numFmtId="200" fontId="15" fillId="0" borderId="45" xfId="63" applyBorder="1">
      <alignment horizontal="right"/>
    </xf>
    <xf numFmtId="201" fontId="15" fillId="25" borderId="70" xfId="63" applyNumberFormat="1" applyFill="1" applyBorder="1">
      <alignment horizontal="right"/>
    </xf>
    <xf numFmtId="201" fontId="15" fillId="0" borderId="71" xfId="63" applyNumberFormat="1" applyBorder="1">
      <alignment horizontal="right"/>
    </xf>
    <xf numFmtId="201" fontId="15" fillId="0" borderId="68" xfId="63" applyNumberFormat="1" applyBorder="1">
      <alignment horizontal="right"/>
    </xf>
    <xf numFmtId="201" fontId="15" fillId="0" borderId="72" xfId="63" applyNumberFormat="1" applyBorder="1">
      <alignment horizontal="right"/>
    </xf>
    <xf numFmtId="201" fontId="15" fillId="0" borderId="67" xfId="63" applyNumberFormat="1" applyBorder="1">
      <alignment horizontal="right"/>
    </xf>
    <xf numFmtId="201" fontId="15" fillId="0" borderId="19" xfId="63" applyNumberFormat="1" applyBorder="1">
      <alignment horizontal="right"/>
    </xf>
    <xf numFmtId="201" fontId="15" fillId="0" borderId="45" xfId="63" applyNumberFormat="1" applyBorder="1">
      <alignment horizontal="right"/>
    </xf>
    <xf numFmtId="201" fontId="15" fillId="0" borderId="13" xfId="63" applyNumberFormat="1" applyBorder="1">
      <alignment horizontal="right"/>
    </xf>
    <xf numFmtId="201" fontId="15" fillId="0" borderId="26" xfId="63" applyNumberFormat="1" applyBorder="1">
      <alignment horizontal="right"/>
    </xf>
    <xf numFmtId="201" fontId="15" fillId="0" borderId="33" xfId="63" applyNumberFormat="1" applyBorder="1">
      <alignment horizontal="right"/>
    </xf>
    <xf numFmtId="201" fontId="15" fillId="0" borderId="73" xfId="63" applyNumberFormat="1" applyBorder="1">
      <alignment horizontal="right"/>
    </xf>
    <xf numFmtId="201" fontId="15" fillId="0" borderId="54" xfId="63" applyNumberFormat="1" applyBorder="1">
      <alignment horizontal="right"/>
    </xf>
    <xf numFmtId="201" fontId="15" fillId="0" borderId="20" xfId="63" applyNumberFormat="1" applyBorder="1">
      <alignment horizontal="right"/>
    </xf>
    <xf numFmtId="201" fontId="15" fillId="0" borderId="21" xfId="63" applyNumberFormat="1" applyBorder="1">
      <alignment horizontal="right"/>
    </xf>
    <xf numFmtId="201" fontId="15" fillId="0" borderId="22" xfId="63" applyNumberFormat="1" applyBorder="1">
      <alignment horizontal="right"/>
    </xf>
    <xf numFmtId="0" fontId="6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" fontId="65" fillId="33" borderId="0" xfId="0" applyNumberFormat="1" applyFont="1" applyFill="1" applyBorder="1" applyAlignment="1">
      <alignment horizontal="center"/>
    </xf>
    <xf numFmtId="201" fontId="15" fillId="0" borderId="74" xfId="63" applyNumberFormat="1" applyBorder="1">
      <alignment horizontal="right"/>
    </xf>
    <xf numFmtId="201" fontId="15" fillId="0" borderId="13" xfId="63" applyNumberFormat="1" applyFill="1" applyBorder="1">
      <alignment horizontal="right"/>
    </xf>
    <xf numFmtId="201" fontId="15" fillId="0" borderId="20" xfId="63" applyNumberFormat="1" applyFill="1" applyBorder="1">
      <alignment horizontal="right"/>
    </xf>
    <xf numFmtId="201" fontId="15" fillId="0" borderId="15" xfId="63" applyNumberFormat="1" applyFill="1" applyBorder="1">
      <alignment horizontal="right"/>
    </xf>
    <xf numFmtId="201" fontId="15" fillId="0" borderId="14" xfId="63" applyNumberFormat="1" applyFill="1" applyBorder="1">
      <alignment horizontal="right"/>
    </xf>
    <xf numFmtId="200" fontId="15" fillId="0" borderId="72" xfId="63" applyNumberFormat="1" applyBorder="1">
      <alignment horizontal="right"/>
    </xf>
    <xf numFmtId="200" fontId="15" fillId="0" borderId="71" xfId="63" applyNumberFormat="1" applyBorder="1">
      <alignment horizontal="right"/>
    </xf>
    <xf numFmtId="200" fontId="15" fillId="0" borderId="19" xfId="63" applyNumberFormat="1" applyBorder="1">
      <alignment horizontal="right"/>
    </xf>
    <xf numFmtId="200" fontId="15" fillId="0" borderId="26" xfId="63" applyNumberFormat="1" applyBorder="1">
      <alignment horizontal="right"/>
    </xf>
    <xf numFmtId="200" fontId="15" fillId="0" borderId="68" xfId="63" applyNumberFormat="1" applyBorder="1">
      <alignment horizontal="right"/>
    </xf>
    <xf numFmtId="200" fontId="15" fillId="0" borderId="33" xfId="63" applyNumberFormat="1" applyBorder="1">
      <alignment horizontal="right"/>
    </xf>
    <xf numFmtId="200" fontId="15" fillId="25" borderId="75" xfId="63" applyFill="1" applyBorder="1">
      <alignment horizontal="right"/>
    </xf>
    <xf numFmtId="200" fontId="15" fillId="0" borderId="76" xfId="63" applyBorder="1">
      <alignment horizontal="right"/>
    </xf>
    <xf numFmtId="201" fontId="15" fillId="25" borderId="77" xfId="63" applyNumberFormat="1" applyFill="1" applyBorder="1">
      <alignment horizontal="right"/>
    </xf>
    <xf numFmtId="201" fontId="15" fillId="0" borderId="71" xfId="63" applyNumberFormat="1" applyFill="1" applyBorder="1">
      <alignment horizontal="right"/>
    </xf>
    <xf numFmtId="201" fontId="15" fillId="0" borderId="19" xfId="63" applyNumberFormat="1" applyFill="1" applyBorder="1">
      <alignment horizontal="right"/>
    </xf>
    <xf numFmtId="201" fontId="15" fillId="23" borderId="78" xfId="63" applyNumberFormat="1" applyFill="1" applyBorder="1">
      <alignment horizontal="right"/>
    </xf>
    <xf numFmtId="201" fontId="15" fillId="0" borderId="57" xfId="63" applyNumberFormat="1" applyFill="1" applyBorder="1">
      <alignment horizontal="right"/>
    </xf>
    <xf numFmtId="201" fontId="15" fillId="0" borderId="55" xfId="63" applyNumberFormat="1" applyFill="1" applyBorder="1">
      <alignment horizontal="right"/>
    </xf>
    <xf numFmtId="201" fontId="15" fillId="0" borderId="56" xfId="63" applyNumberFormat="1" applyFill="1" applyBorder="1">
      <alignment horizontal="right"/>
    </xf>
    <xf numFmtId="201" fontId="15" fillId="0" borderId="79" xfId="63" applyNumberFormat="1" applyFill="1" applyBorder="1">
      <alignment horizontal="right"/>
    </xf>
    <xf numFmtId="201" fontId="15" fillId="0" borderId="23" xfId="63" applyNumberFormat="1" applyFill="1" applyBorder="1">
      <alignment horizontal="right"/>
    </xf>
    <xf numFmtId="201" fontId="15" fillId="0" borderId="26" xfId="63" applyNumberFormat="1" applyFill="1" applyBorder="1">
      <alignment horizontal="right"/>
    </xf>
    <xf numFmtId="200" fontId="15" fillId="0" borderId="79" xfId="63" applyNumberFormat="1" applyFill="1" applyBorder="1">
      <alignment horizontal="right"/>
    </xf>
    <xf numFmtId="200" fontId="15" fillId="0" borderId="71" xfId="63" applyNumberFormat="1" applyFill="1" applyBorder="1">
      <alignment horizontal="right"/>
    </xf>
    <xf numFmtId="200" fontId="15" fillId="0" borderId="19" xfId="63" applyNumberFormat="1" applyFill="1" applyBorder="1">
      <alignment horizontal="right"/>
    </xf>
    <xf numFmtId="200" fontId="15" fillId="0" borderId="26" xfId="63" applyNumberFormat="1" applyFill="1" applyBorder="1">
      <alignment horizontal="right"/>
    </xf>
    <xf numFmtId="200" fontId="15" fillId="0" borderId="68" xfId="63" applyNumberFormat="1" applyFill="1" applyBorder="1">
      <alignment horizontal="right"/>
    </xf>
    <xf numFmtId="201" fontId="15" fillId="23" borderId="12" xfId="63" applyNumberFormat="1" applyFill="1" applyBorder="1">
      <alignment horizontal="right"/>
    </xf>
    <xf numFmtId="201" fontId="15" fillId="25" borderId="12" xfId="63" applyNumberFormat="1" applyFill="1" applyBorder="1">
      <alignment horizontal="right"/>
    </xf>
    <xf numFmtId="3" fontId="15" fillId="33" borderId="68" xfId="63" applyNumberFormat="1" applyFill="1" applyBorder="1">
      <alignment horizontal="right"/>
    </xf>
    <xf numFmtId="3" fontId="15" fillId="33" borderId="33" xfId="63" applyNumberFormat="1" applyFill="1" applyBorder="1">
      <alignment horizontal="right"/>
    </xf>
    <xf numFmtId="0" fontId="2" fillId="33" borderId="1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/>
    </xf>
    <xf numFmtId="3" fontId="2" fillId="33" borderId="15" xfId="57" applyNumberFormat="1" applyFont="1" applyFill="1" applyBorder="1" applyAlignment="1">
      <alignment horizontal="right"/>
      <protection/>
    </xf>
    <xf numFmtId="3" fontId="2" fillId="33" borderId="13" xfId="57" applyNumberFormat="1" applyFont="1" applyFill="1" applyBorder="1" applyAlignment="1">
      <alignment horizontal="right"/>
      <protection/>
    </xf>
    <xf numFmtId="3" fontId="2" fillId="33" borderId="14" xfId="57" applyNumberFormat="1" applyFont="1" applyFill="1" applyBorder="1" applyAlignment="1">
      <alignment horizontal="right"/>
      <protection/>
    </xf>
    <xf numFmtId="203" fontId="2" fillId="33" borderId="10" xfId="42" applyNumberFormat="1" applyFont="1" applyFill="1" applyBorder="1" applyAlignment="1">
      <alignment horizontal="right"/>
    </xf>
    <xf numFmtId="203" fontId="2" fillId="33" borderId="13" xfId="42" applyNumberFormat="1" applyFont="1" applyFill="1" applyBorder="1" applyAlignment="1">
      <alignment horizontal="right"/>
    </xf>
    <xf numFmtId="203" fontId="2" fillId="33" borderId="15" xfId="42" applyNumberFormat="1" applyFont="1" applyFill="1" applyBorder="1" applyAlignment="1">
      <alignment horizontal="right"/>
    </xf>
    <xf numFmtId="203" fontId="2" fillId="33" borderId="14" xfId="4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64" fillId="23" borderId="80" xfId="61" applyFont="1" applyFill="1" applyBorder="1" applyAlignment="1">
      <alignment horizontal="center" vertical="center" wrapText="1"/>
      <protection/>
    </xf>
    <xf numFmtId="0" fontId="64" fillId="23" borderId="81" xfId="61" applyFont="1" applyFill="1" applyBorder="1" applyAlignment="1">
      <alignment horizontal="center" vertical="center" wrapText="1"/>
      <protection/>
    </xf>
    <xf numFmtId="0" fontId="64" fillId="23" borderId="66" xfId="61" applyFont="1" applyFill="1" applyBorder="1" applyAlignment="1">
      <alignment horizontal="center" vertical="center" wrapText="1"/>
      <protection/>
    </xf>
    <xf numFmtId="0" fontId="64" fillId="23" borderId="47" xfId="61" applyFont="1" applyFill="1" applyBorder="1" applyAlignment="1">
      <alignment horizontal="center" vertical="center" wrapText="1"/>
      <protection/>
    </xf>
    <xf numFmtId="0" fontId="64" fillId="23" borderId="10" xfId="61" applyFont="1" applyFill="1" applyBorder="1" applyAlignment="1">
      <alignment horizontal="center" vertical="center"/>
      <protection/>
    </xf>
    <xf numFmtId="0" fontId="64" fillId="23" borderId="11" xfId="61" applyFont="1" applyFill="1" applyBorder="1" applyAlignment="1">
      <alignment horizontal="center" vertical="center"/>
      <protection/>
    </xf>
    <xf numFmtId="3" fontId="2" fillId="0" borderId="0" xfId="60" applyNumberFormat="1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25" borderId="81" xfId="60" applyFont="1" applyFill="1" applyBorder="1" applyAlignment="1">
      <alignment horizontal="center"/>
      <protection/>
    </xf>
    <xf numFmtId="0" fontId="2" fillId="25" borderId="48" xfId="60" applyFont="1" applyFill="1" applyBorder="1" applyAlignment="1">
      <alignment horizontal="center"/>
      <protection/>
    </xf>
    <xf numFmtId="0" fontId="3" fillId="25" borderId="66" xfId="60" applyFont="1" applyFill="1" applyBorder="1" applyAlignment="1">
      <alignment horizontal="center" vertical="center"/>
      <protection/>
    </xf>
    <xf numFmtId="0" fontId="3" fillId="25" borderId="81" xfId="60" applyFont="1" applyFill="1" applyBorder="1" applyAlignment="1">
      <alignment horizontal="center" vertical="center"/>
      <protection/>
    </xf>
    <xf numFmtId="0" fontId="3" fillId="25" borderId="66" xfId="60" applyFont="1" applyFill="1" applyBorder="1" applyAlignment="1">
      <alignment horizontal="center" vertical="center" wrapText="1"/>
      <protection/>
    </xf>
    <xf numFmtId="0" fontId="3" fillId="25" borderId="47" xfId="60" applyFont="1" applyFill="1" applyBorder="1" applyAlignment="1">
      <alignment horizontal="center" vertical="center" wrapText="1"/>
      <protection/>
    </xf>
    <xf numFmtId="0" fontId="64" fillId="2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64" fillId="23" borderId="81" xfId="0" applyFont="1" applyFill="1" applyBorder="1" applyAlignment="1">
      <alignment horizontal="center" vertical="center" wrapText="1"/>
    </xf>
    <xf numFmtId="0" fontId="64" fillId="23" borderId="62" xfId="0" applyFont="1" applyFill="1" applyBorder="1" applyAlignment="1">
      <alignment horizontal="center" vertical="center" wrapText="1"/>
    </xf>
    <xf numFmtId="0" fontId="64" fillId="23" borderId="48" xfId="0" applyFont="1" applyFill="1" applyBorder="1" applyAlignment="1">
      <alignment horizontal="center" vertical="center" wrapText="1"/>
    </xf>
    <xf numFmtId="0" fontId="64" fillId="23" borderId="44" xfId="0" applyFont="1" applyFill="1" applyBorder="1" applyAlignment="1">
      <alignment horizontal="center" vertical="center" wrapText="1"/>
    </xf>
    <xf numFmtId="0" fontId="64" fillId="23" borderId="82" xfId="0" applyFont="1" applyFill="1" applyBorder="1" applyAlignment="1">
      <alignment horizontal="center" vertical="center" wrapText="1"/>
    </xf>
    <xf numFmtId="0" fontId="64" fillId="23" borderId="83" xfId="0" applyFont="1" applyFill="1" applyBorder="1" applyAlignment="1">
      <alignment horizontal="center" vertical="center" wrapText="1"/>
    </xf>
    <xf numFmtId="0" fontId="64" fillId="23" borderId="84" xfId="0" applyFont="1" applyFill="1" applyBorder="1" applyAlignment="1">
      <alignment horizontal="center" vertical="center"/>
    </xf>
    <xf numFmtId="0" fontId="64" fillId="23" borderId="67" xfId="0" applyFont="1" applyFill="1" applyBorder="1" applyAlignment="1">
      <alignment horizontal="center" vertical="center"/>
    </xf>
    <xf numFmtId="0" fontId="64" fillId="23" borderId="85" xfId="0" applyFont="1" applyFill="1" applyBorder="1" applyAlignment="1">
      <alignment horizontal="center" vertical="center"/>
    </xf>
    <xf numFmtId="0" fontId="64" fillId="23" borderId="45" xfId="0" applyFont="1" applyFill="1" applyBorder="1" applyAlignment="1">
      <alignment horizontal="center" vertical="center" wrapText="1"/>
    </xf>
    <xf numFmtId="0" fontId="64" fillId="23" borderId="13" xfId="0" applyFont="1" applyFill="1" applyBorder="1" applyAlignment="1">
      <alignment horizontal="center" vertical="center" wrapText="1"/>
    </xf>
    <xf numFmtId="0" fontId="64" fillId="23" borderId="33" xfId="0" applyFont="1" applyFill="1" applyBorder="1" applyAlignment="1">
      <alignment horizontal="center" vertical="center" wrapText="1"/>
    </xf>
    <xf numFmtId="0" fontId="64" fillId="23" borderId="14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3" fillId="23" borderId="84" xfId="0" applyFont="1" applyFill="1" applyBorder="1" applyAlignment="1">
      <alignment horizontal="center" vertical="top" wrapText="1"/>
    </xf>
    <xf numFmtId="0" fontId="3" fillId="23" borderId="67" xfId="0" applyFont="1" applyFill="1" applyBorder="1" applyAlignment="1">
      <alignment horizontal="center" vertical="top" wrapText="1"/>
    </xf>
    <xf numFmtId="0" fontId="3" fillId="23" borderId="74" xfId="0" applyFont="1" applyFill="1" applyBorder="1" applyAlignment="1">
      <alignment horizontal="center" vertical="top" wrapText="1"/>
    </xf>
    <xf numFmtId="0" fontId="3" fillId="23" borderId="67" xfId="0" applyFont="1" applyFill="1" applyBorder="1" applyAlignment="1">
      <alignment horizontal="center"/>
    </xf>
    <xf numFmtId="0" fontId="64" fillId="23" borderId="12" xfId="59" applyFont="1" applyFill="1" applyBorder="1" applyAlignment="1">
      <alignment horizontal="left" vertical="center" wrapText="1"/>
      <protection/>
    </xf>
    <xf numFmtId="0" fontId="64" fillId="0" borderId="32" xfId="59" applyFont="1" applyFill="1" applyBorder="1" applyAlignment="1">
      <alignment horizontal="left" vertical="center" wrapText="1"/>
      <protection/>
    </xf>
    <xf numFmtId="0" fontId="64" fillId="0" borderId="18" xfId="59" applyFont="1" applyFill="1" applyBorder="1" applyAlignment="1">
      <alignment horizontal="left" vertical="center" wrapText="1"/>
      <protection/>
    </xf>
    <xf numFmtId="0" fontId="64" fillId="0" borderId="24" xfId="59" applyFont="1" applyFill="1" applyBorder="1" applyAlignment="1">
      <alignment horizontal="left" vertical="center" wrapText="1"/>
      <protection/>
    </xf>
    <xf numFmtId="0" fontId="64" fillId="0" borderId="17" xfId="59" applyFont="1" applyFill="1" applyBorder="1" applyAlignment="1">
      <alignment horizontal="left" vertical="center" wrapText="1"/>
      <protection/>
    </xf>
    <xf numFmtId="0" fontId="64" fillId="0" borderId="25" xfId="59" applyFont="1" applyFill="1" applyBorder="1" applyAlignment="1">
      <alignment horizontal="left" vertical="center" wrapText="1"/>
      <protection/>
    </xf>
    <xf numFmtId="0" fontId="64" fillId="0" borderId="86" xfId="59" applyFont="1" applyFill="1" applyBorder="1" applyAlignment="1">
      <alignment horizontal="left" vertical="center" wrapText="1"/>
      <protection/>
    </xf>
    <xf numFmtId="0" fontId="3" fillId="25" borderId="87" xfId="57" applyNumberFormat="1" applyFont="1" applyFill="1" applyBorder="1" applyAlignment="1">
      <alignment horizontal="center" vertical="center"/>
      <protection/>
    </xf>
    <xf numFmtId="0" fontId="3" fillId="25" borderId="36" xfId="57" applyNumberFormat="1" applyFont="1" applyFill="1" applyBorder="1" applyAlignment="1">
      <alignment horizontal="center" vertical="center"/>
      <protection/>
    </xf>
    <xf numFmtId="0" fontId="3" fillId="25" borderId="87" xfId="57" applyFont="1" applyFill="1" applyBorder="1" applyAlignment="1">
      <alignment horizontal="center" vertical="center"/>
      <protection/>
    </xf>
    <xf numFmtId="0" fontId="3" fillId="25" borderId="88" xfId="57" applyFont="1" applyFill="1" applyBorder="1" applyAlignment="1">
      <alignment horizontal="center" vertical="center"/>
      <protection/>
    </xf>
    <xf numFmtId="0" fontId="65" fillId="0" borderId="62" xfId="0" applyFont="1" applyFill="1" applyBorder="1" applyAlignment="1">
      <alignment horizontal="left" vertical="center" wrapText="1"/>
    </xf>
    <xf numFmtId="0" fontId="64" fillId="23" borderId="12" xfId="0" applyFont="1" applyFill="1" applyBorder="1" applyAlignment="1">
      <alignment horizontal="left" vertical="center" wrapText="1"/>
    </xf>
    <xf numFmtId="0" fontId="64" fillId="23" borderId="28" xfId="0" applyFont="1" applyFill="1" applyBorder="1" applyAlignment="1">
      <alignment horizontal="left" vertical="center" wrapText="1"/>
    </xf>
    <xf numFmtId="0" fontId="64" fillId="25" borderId="12" xfId="0" applyFont="1" applyFill="1" applyBorder="1" applyAlignment="1">
      <alignment horizontal="left" vertical="center" wrapText="1"/>
    </xf>
    <xf numFmtId="0" fontId="64" fillId="25" borderId="28" xfId="0" applyFont="1" applyFill="1" applyBorder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5" xfId="61"/>
    <cellStyle name="Note" xfId="62"/>
    <cellStyle name="NumberCellStyl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05"/>
          <c:w val="0.9557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1 - holdings'!$C$38</c:f>
              <c:strCache>
                <c:ptCount val="1"/>
                <c:pt idx="0">
                  <c:v>% holdings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1 - holdings'!$A$39:$A$47</c:f>
              <c:strCache/>
            </c:strRef>
          </c:cat>
          <c:val>
            <c:numRef>
              <c:f>'Fig 1 - holdings'!$C$39:$C$47</c:f>
              <c:numCache/>
            </c:numRef>
          </c:val>
        </c:ser>
        <c:ser>
          <c:idx val="1"/>
          <c:order val="1"/>
          <c:tx>
            <c:strRef>
              <c:f>'Fig 1 - holdings'!$E$38</c:f>
              <c:strCache>
                <c:ptCount val="1"/>
                <c:pt idx="0">
                  <c:v>% UAA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1 - holdings'!$A$39:$A$47</c:f>
              <c:strCache/>
            </c:strRef>
          </c:cat>
          <c:val>
            <c:numRef>
              <c:f>'Fig 1 - holdings'!$E$39:$E$47</c:f>
              <c:numCache/>
            </c:numRef>
          </c:val>
        </c:ser>
        <c:axId val="8609053"/>
        <c:axId val="10372614"/>
      </c:barChart>
      <c:catAx>
        <c:axId val="860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372614"/>
        <c:crosses val="autoZero"/>
        <c:auto val="1"/>
        <c:lblOffset val="100"/>
        <c:tickLblSkip val="1"/>
        <c:noMultiLvlLbl val="0"/>
      </c:catAx>
      <c:valAx>
        <c:axId val="103726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609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75"/>
          <c:y val="0.92675"/>
          <c:w val="0.158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025"/>
          <c:y val="0.171"/>
          <c:w val="0.45525"/>
          <c:h val="0.607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DE2B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DEBD1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CBEC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DE2B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2-3 - farm type'!$G$38:$G$49</c:f>
              <c:strCache/>
            </c:strRef>
          </c:cat>
          <c:val>
            <c:numRef>
              <c:f>'Fig 2-3 - farm type'!$H$38:$H$49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675"/>
          <c:y val="0.209"/>
          <c:w val="0.4935"/>
          <c:h val="0.603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6DEB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C37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5B9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E5F0D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ECFD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'Fig 2-3 - farm type'!$A$38:$A$48</c:f>
              <c:strCache/>
            </c:strRef>
          </c:cat>
          <c:val>
            <c:numRef>
              <c:f>'Fig 2-3 - farm type'!$B$38:$B$48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975"/>
          <c:w val="0.93425"/>
          <c:h val="0.8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4 - Tab 3 - land use'!$I$12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3 - land use'!$J$11:$K$11</c:f>
              <c:numCache/>
            </c:numRef>
          </c:cat>
          <c:val>
            <c:numRef>
              <c:f>'Fig 4 - Tab 3 - land use'!$J$12:$K$12</c:f>
              <c:numCache/>
            </c:numRef>
          </c:val>
        </c:ser>
        <c:ser>
          <c:idx val="1"/>
          <c:order val="1"/>
          <c:tx>
            <c:strRef>
              <c:f>'Fig 4 - Tab 3 - land use'!$I$13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3 - land use'!$J$11:$K$11</c:f>
              <c:numCache/>
            </c:numRef>
          </c:cat>
          <c:val>
            <c:numRef>
              <c:f>'Fig 4 - Tab 3 - land use'!$J$13:$K$13</c:f>
              <c:numCache/>
            </c:numRef>
          </c:val>
        </c:ser>
        <c:ser>
          <c:idx val="2"/>
          <c:order val="2"/>
          <c:tx>
            <c:strRef>
              <c:f>'Fig 4 - Tab 3 - land use'!$I$14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4 - Tab 3 - land use'!$J$11:$K$11</c:f>
              <c:numCache/>
            </c:numRef>
          </c:cat>
          <c:val>
            <c:numRef>
              <c:f>'Fig 4 - Tab 3 - land use'!$J$14:$K$14</c:f>
              <c:numCache/>
            </c:numRef>
          </c:val>
        </c:ser>
        <c:overlap val="100"/>
        <c:axId val="26244663"/>
        <c:axId val="34875376"/>
      </c:barChart>
      <c:catAx>
        <c:axId val="2624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875376"/>
        <c:crosses val="autoZero"/>
        <c:auto val="1"/>
        <c:lblOffset val="100"/>
        <c:tickLblSkip val="1"/>
        <c:noMultiLvlLbl val="0"/>
      </c:catAx>
      <c:valAx>
        <c:axId val="34875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6244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35"/>
          <c:y val="0.91675"/>
          <c:w val="0.74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75"/>
          <c:w val="0.9812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4 - Fig 5 - LSU'!$C$70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6AB3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4 - Fig 5 - LSU'!$B$72:$B$78</c:f>
              <c:strCache/>
            </c:strRef>
          </c:cat>
          <c:val>
            <c:numRef>
              <c:f>'Tab 4 - Fig 5 - LSU'!$C$72:$C$78</c:f>
              <c:numCache/>
            </c:numRef>
          </c:val>
        </c:ser>
        <c:ser>
          <c:idx val="1"/>
          <c:order val="1"/>
          <c:tx>
            <c:strRef>
              <c:f>'Tab 4 - Fig 5 - LSU'!$D$70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4 - Fig 5 - LSU'!$B$72:$B$78</c:f>
              <c:strCache/>
            </c:strRef>
          </c:cat>
          <c:val>
            <c:numRef>
              <c:f>'Tab 4 - Fig 5 - LSU'!$D$72:$D$78</c:f>
              <c:numCache/>
            </c:numRef>
          </c:val>
        </c:ser>
        <c:axId val="45442929"/>
        <c:axId val="6333178"/>
      </c:barChart>
      <c:catAx>
        <c:axId val="4544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3178"/>
        <c:crosses val="autoZero"/>
        <c:auto val="1"/>
        <c:lblOffset val="100"/>
        <c:tickLblSkip val="1"/>
        <c:noMultiLvlLbl val="0"/>
      </c:catAx>
      <c:valAx>
        <c:axId val="63331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442929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825"/>
          <c:y val="0.93825"/>
          <c:w val="0.1185"/>
          <c:h val="0.0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"/>
          <c:y val="-0.00925"/>
          <c:w val="0.99775"/>
          <c:h val="0.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'Tab 5 - Fig 6 - labour force'!$B$58:$C$58</c:f>
              <c:strCache>
                <c:ptCount val="1"/>
                <c:pt idx="0">
                  <c:v>Male holder</c:v>
                </c:pt>
              </c:strCache>
            </c:strRef>
          </c:tx>
          <c:spPr>
            <a:solidFill>
              <a:srgbClr val="97C3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5 - Fig 6 - labour force'!$D$57:$E$57</c:f>
              <c:numCache/>
            </c:numRef>
          </c:cat>
          <c:val>
            <c:numRef>
              <c:f>'Tab 5 - Fig 6 - labour force'!$D$58:$E$58</c:f>
              <c:numCache/>
            </c:numRef>
          </c:val>
        </c:ser>
        <c:ser>
          <c:idx val="1"/>
          <c:order val="1"/>
          <c:tx>
            <c:strRef>
              <c:f>'Tab 5 - Fig 6 - labour force'!$B$59:$C$59</c:f>
              <c:strCache>
                <c:ptCount val="1"/>
                <c:pt idx="0">
                  <c:v>Female holder</c:v>
                </c:pt>
              </c:strCache>
            </c:strRef>
          </c:tx>
          <c:spPr>
            <a:solidFill>
              <a:srgbClr val="F2E1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 5 - Fig 6 - labour force'!$D$57:$E$57</c:f>
              <c:numCache/>
            </c:numRef>
          </c:cat>
          <c:val>
            <c:numRef>
              <c:f>'Tab 5 - Fig 6 - labour force'!$D$59:$E$59</c:f>
              <c:numCache/>
            </c:numRef>
          </c:val>
        </c:ser>
        <c:overlap val="100"/>
        <c:axId val="56998603"/>
        <c:axId val="43225380"/>
      </c:barChart>
      <c:catAx>
        <c:axId val="5699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225380"/>
        <c:crosses val="autoZero"/>
        <c:auto val="1"/>
        <c:lblOffset val="100"/>
        <c:tickLblSkip val="1"/>
        <c:noMultiLvlLbl val="0"/>
      </c:catAx>
      <c:valAx>
        <c:axId val="4322538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6998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5"/>
          <c:y val="0.9335"/>
          <c:w val="0.22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9"/>
          <c:y val="0.121"/>
          <c:w val="0.46875"/>
          <c:h val="0.7865"/>
        </c:manualLayout>
      </c:layout>
      <c:pieChart>
        <c:varyColors val="1"/>
        <c:ser>
          <c:idx val="0"/>
          <c:order val="0"/>
          <c:spPr>
            <a:solidFill>
              <a:srgbClr val="C9642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AB33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2E18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964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625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69B5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5C8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79B8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49A9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5B9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'Fig 7 - irrigation'!$A$38:$A$46</c:f>
              <c:strCache/>
            </c:strRef>
          </c:cat>
          <c:val>
            <c:numRef>
              <c:f>'Fig 7 - irrigation'!$B$38:$B$46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4</xdr:row>
      <xdr:rowOff>47625</xdr:rowOff>
    </xdr:from>
    <xdr:to>
      <xdr:col>11</xdr:col>
      <xdr:colOff>561975</xdr:colOff>
      <xdr:row>26</xdr:row>
      <xdr:rowOff>133350</xdr:rowOff>
    </xdr:to>
    <xdr:graphicFrame>
      <xdr:nvGraphicFramePr>
        <xdr:cNvPr id="1" name="Chart 5"/>
        <xdr:cNvGraphicFramePr/>
      </xdr:nvGraphicFramePr>
      <xdr:xfrm>
        <a:off x="847725" y="638175"/>
        <a:ext cx="67818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5</xdr:row>
      <xdr:rowOff>123825</xdr:rowOff>
    </xdr:from>
    <xdr:to>
      <xdr:col>10</xdr:col>
      <xdr:colOff>466725</xdr:colOff>
      <xdr:row>30</xdr:row>
      <xdr:rowOff>57150</xdr:rowOff>
    </xdr:to>
    <xdr:graphicFrame>
      <xdr:nvGraphicFramePr>
        <xdr:cNvPr id="1" name="Chart 3"/>
        <xdr:cNvGraphicFramePr/>
      </xdr:nvGraphicFramePr>
      <xdr:xfrm>
        <a:off x="6067425" y="1009650"/>
        <a:ext cx="59245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85725</xdr:rowOff>
    </xdr:from>
    <xdr:to>
      <xdr:col>2</xdr:col>
      <xdr:colOff>1104900</xdr:colOff>
      <xdr:row>29</xdr:row>
      <xdr:rowOff>9525</xdr:rowOff>
    </xdr:to>
    <xdr:graphicFrame>
      <xdr:nvGraphicFramePr>
        <xdr:cNvPr id="2" name="Chart 3"/>
        <xdr:cNvGraphicFramePr/>
      </xdr:nvGraphicFramePr>
      <xdr:xfrm>
        <a:off x="0" y="819150"/>
        <a:ext cx="54102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</xdr:row>
      <xdr:rowOff>57150</xdr:rowOff>
    </xdr:from>
    <xdr:to>
      <xdr:col>3</xdr:col>
      <xdr:colOff>419100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723900" y="809625"/>
        <a:ext cx="4810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38</xdr:row>
      <xdr:rowOff>104775</xdr:rowOff>
    </xdr:from>
    <xdr:to>
      <xdr:col>10</xdr:col>
      <xdr:colOff>19050</xdr:colOff>
      <xdr:row>62</xdr:row>
      <xdr:rowOff>9525</xdr:rowOff>
    </xdr:to>
    <xdr:graphicFrame>
      <xdr:nvGraphicFramePr>
        <xdr:cNvPr id="1" name="Chart 3"/>
        <xdr:cNvGraphicFramePr/>
      </xdr:nvGraphicFramePr>
      <xdr:xfrm>
        <a:off x="590550" y="6562725"/>
        <a:ext cx="58674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28575</xdr:rowOff>
    </xdr:from>
    <xdr:to>
      <xdr:col>5</xdr:col>
      <xdr:colOff>304800</xdr:colOff>
      <xdr:row>44</xdr:row>
      <xdr:rowOff>142875</xdr:rowOff>
    </xdr:to>
    <xdr:graphicFrame>
      <xdr:nvGraphicFramePr>
        <xdr:cNvPr id="1" name="Chart 2"/>
        <xdr:cNvGraphicFramePr/>
      </xdr:nvGraphicFramePr>
      <xdr:xfrm>
        <a:off x="619125" y="3381375"/>
        <a:ext cx="6353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0</xdr:rowOff>
    </xdr:from>
    <xdr:to>
      <xdr:col>6</xdr:col>
      <xdr:colOff>438150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123825" y="933450"/>
        <a:ext cx="62769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E10" comment="" totalsRowShown="0">
  <tableColumns count="4">
    <tableColumn id="1" name="Cyprus"/>
    <tableColumn id="4" name="2003"/>
    <tableColumn id="2" name="2010"/>
    <tableColumn id="3" name="Change (%)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5">
      <a:dk1>
        <a:srgbClr val="000000"/>
      </a:dk1>
      <a:lt1>
        <a:sysClr val="window" lastClr="FFFFFF"/>
      </a:lt1>
      <a:dk2>
        <a:srgbClr val="F2E18B"/>
      </a:dk2>
      <a:lt2>
        <a:srgbClr val="6AB33F"/>
      </a:lt2>
      <a:accent1>
        <a:srgbClr val="C96420"/>
      </a:accent1>
      <a:accent2>
        <a:srgbClr val="00625A"/>
      </a:accent2>
      <a:accent3>
        <a:srgbClr val="C69B58"/>
      </a:accent3>
      <a:accent4>
        <a:srgbClr val="DDEBD1"/>
      </a:accent4>
      <a:accent5>
        <a:srgbClr val="BCBEC0"/>
      </a:accent5>
      <a:accent6>
        <a:srgbClr val="CDE2BC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8.7109375" style="1" customWidth="1"/>
    <col min="2" max="2" width="45.140625" style="1" customWidth="1"/>
    <col min="3" max="3" width="11.00390625" style="1" customWidth="1"/>
    <col min="4" max="4" width="10.8515625" style="1" customWidth="1"/>
    <col min="5" max="5" width="9.421875" style="1" customWidth="1"/>
    <col min="6" max="6" width="11.140625" style="1" customWidth="1"/>
    <col min="7" max="16384" width="9.140625" style="1" customWidth="1"/>
  </cols>
  <sheetData>
    <row r="1" ht="23.25" customHeight="1"/>
    <row r="2" spans="1:2" ht="12.75">
      <c r="A2" s="32"/>
      <c r="B2" s="31" t="s">
        <v>158</v>
      </c>
    </row>
    <row r="4" spans="2:5" s="33" customFormat="1" ht="27.75" customHeight="1">
      <c r="B4" s="122" t="s">
        <v>150</v>
      </c>
      <c r="C4" s="123" t="s">
        <v>151</v>
      </c>
      <c r="D4" s="123" t="s">
        <v>38</v>
      </c>
      <c r="E4" s="124" t="s">
        <v>47</v>
      </c>
    </row>
    <row r="5" spans="2:5" ht="12" customHeight="1">
      <c r="B5" s="113" t="s">
        <v>16</v>
      </c>
      <c r="C5" s="183">
        <v>45200</v>
      </c>
      <c r="D5" s="183">
        <v>38860</v>
      </c>
      <c r="E5" s="180">
        <v>-14.026548672566372</v>
      </c>
    </row>
    <row r="6" spans="2:5" ht="12" customHeight="1">
      <c r="B6" s="114" t="s">
        <v>17</v>
      </c>
      <c r="C6" s="184">
        <v>156380</v>
      </c>
      <c r="D6" s="184">
        <v>118400</v>
      </c>
      <c r="E6" s="180">
        <v>-24.286993221639598</v>
      </c>
    </row>
    <row r="7" spans="2:5" ht="12" customHeight="1">
      <c r="B7" s="114" t="s">
        <v>18</v>
      </c>
      <c r="C7" s="184">
        <v>256760</v>
      </c>
      <c r="D7" s="184">
        <v>200750</v>
      </c>
      <c r="E7" s="180">
        <v>-21.81414550553046</v>
      </c>
    </row>
    <row r="8" spans="2:5" ht="12" customHeight="1">
      <c r="B8" s="114" t="s">
        <v>19</v>
      </c>
      <c r="C8" s="184">
        <v>86240</v>
      </c>
      <c r="D8" s="184">
        <v>82040</v>
      </c>
      <c r="E8" s="180">
        <v>-4.870129870129871</v>
      </c>
    </row>
    <row r="9" spans="2:5" ht="12" customHeight="1">
      <c r="B9" s="114" t="s">
        <v>20</v>
      </c>
      <c r="C9" s="181">
        <v>3.4597345132743365</v>
      </c>
      <c r="D9" s="181">
        <v>3.0468347915594443</v>
      </c>
      <c r="E9" s="180">
        <v>-11.934433700929228</v>
      </c>
    </row>
    <row r="10" spans="2:5" ht="12" customHeight="1">
      <c r="B10" s="115" t="s">
        <v>21</v>
      </c>
      <c r="C10" s="182">
        <v>0.21911167157068798</v>
      </c>
      <c r="D10" s="182">
        <v>0.14454183656029496</v>
      </c>
      <c r="E10" s="180">
        <v>-34.03279910916837</v>
      </c>
    </row>
    <row r="11" spans="2:5" ht="15" customHeight="1">
      <c r="B11" s="282"/>
      <c r="C11" s="282"/>
      <c r="D11" s="282"/>
      <c r="E11" s="282"/>
    </row>
    <row r="12" spans="2:5" ht="11.25">
      <c r="B12" s="35" t="s">
        <v>145</v>
      </c>
      <c r="C12" s="34"/>
      <c r="D12" s="34"/>
      <c r="E12" s="34"/>
    </row>
    <row r="13" spans="1:5" ht="11.25">
      <c r="A13" s="35"/>
      <c r="C13" s="34"/>
      <c r="D13" s="34"/>
      <c r="E13" s="34"/>
    </row>
  </sheetData>
  <sheetProtection/>
  <mergeCells count="1">
    <mergeCell ref="B11:E11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2:Q11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1.421875" style="161" customWidth="1"/>
    <col min="2" max="2" width="23.140625" style="161" customWidth="1"/>
    <col min="3" max="3" width="10.28125" style="161" customWidth="1"/>
    <col min="4" max="4" width="16.00390625" style="161" customWidth="1"/>
    <col min="5" max="7" width="13.140625" style="161" hidden="1" customWidth="1"/>
    <col min="8" max="10" width="0" style="161" hidden="1" customWidth="1"/>
    <col min="11" max="15" width="13.7109375" style="161" hidden="1" customWidth="1"/>
    <col min="16" max="16" width="13.7109375" style="161" customWidth="1"/>
    <col min="17" max="17" width="12.57421875" style="161" customWidth="1"/>
    <col min="18" max="16384" width="9.140625" style="161" customWidth="1"/>
  </cols>
  <sheetData>
    <row r="2" spans="9:14" ht="12.75" customHeight="1">
      <c r="I2" s="163"/>
      <c r="J2" s="163"/>
      <c r="K2" s="163"/>
      <c r="L2" s="163"/>
      <c r="M2" s="163"/>
      <c r="N2" s="163"/>
    </row>
    <row r="3" ht="12.75">
      <c r="B3" s="160" t="s">
        <v>187</v>
      </c>
    </row>
    <row r="5" spans="2:16" ht="12.75">
      <c r="B5" s="321" t="s">
        <v>16</v>
      </c>
      <c r="C5" s="321"/>
      <c r="D5" s="321"/>
      <c r="E5" s="167">
        <v>42100</v>
      </c>
      <c r="P5" s="256">
        <v>38860</v>
      </c>
    </row>
    <row r="6" spans="2:16" ht="12.75">
      <c r="B6" s="321" t="s">
        <v>131</v>
      </c>
      <c r="C6" s="321"/>
      <c r="D6" s="321"/>
      <c r="E6" s="167">
        <v>2646860</v>
      </c>
      <c r="P6" s="256">
        <v>118400</v>
      </c>
    </row>
    <row r="7" spans="2:17" ht="18.75" customHeight="1">
      <c r="B7" s="322" t="s">
        <v>170</v>
      </c>
      <c r="C7" s="323"/>
      <c r="D7" s="168" t="s">
        <v>173</v>
      </c>
      <c r="E7" s="164">
        <v>219996700</v>
      </c>
      <c r="P7" s="257">
        <v>91509600</v>
      </c>
      <c r="Q7" s="179"/>
    </row>
    <row r="8" spans="2:16" ht="12.75">
      <c r="B8" s="324" t="s">
        <v>171</v>
      </c>
      <c r="C8" s="325"/>
      <c r="D8" s="165" t="s">
        <v>102</v>
      </c>
      <c r="E8" s="164">
        <v>295100</v>
      </c>
      <c r="P8" s="258">
        <v>30850</v>
      </c>
    </row>
    <row r="9" spans="2:16" ht="22.5">
      <c r="B9" s="324"/>
      <c r="C9" s="325"/>
      <c r="D9" s="165" t="s">
        <v>174</v>
      </c>
      <c r="E9" s="164">
        <v>6530</v>
      </c>
      <c r="P9" s="258">
        <v>30850</v>
      </c>
    </row>
    <row r="10" spans="2:17" ht="12.75">
      <c r="B10" s="324" t="s">
        <v>172</v>
      </c>
      <c r="C10" s="325"/>
      <c r="D10" s="165" t="s">
        <v>175</v>
      </c>
      <c r="E10" s="164">
        <v>323500</v>
      </c>
      <c r="P10" s="258">
        <v>28930</v>
      </c>
      <c r="Q10" s="169"/>
    </row>
    <row r="11" spans="2:16" ht="22.5">
      <c r="B11" s="326"/>
      <c r="C11" s="327"/>
      <c r="D11" s="166" t="s">
        <v>176</v>
      </c>
      <c r="E11" s="162">
        <v>5480</v>
      </c>
      <c r="P11" s="259">
        <v>28190</v>
      </c>
    </row>
  </sheetData>
  <sheetProtection/>
  <mergeCells count="5">
    <mergeCell ref="B5:D5"/>
    <mergeCell ref="B6:D6"/>
    <mergeCell ref="B7:C7"/>
    <mergeCell ref="B8:C9"/>
    <mergeCell ref="B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140625" style="13" customWidth="1"/>
    <col min="2" max="2" width="54.140625" style="13" customWidth="1"/>
    <col min="3" max="6" width="13.140625" style="13" customWidth="1"/>
    <col min="7" max="16384" width="9.140625" style="13" customWidth="1"/>
  </cols>
  <sheetData>
    <row r="1" spans="2:4" ht="14.25">
      <c r="B1" s="71"/>
      <c r="C1" s="71"/>
      <c r="D1" s="72"/>
    </row>
    <row r="2" ht="14.25">
      <c r="B2" s="92" t="s">
        <v>190</v>
      </c>
    </row>
    <row r="4" spans="2:6" ht="14.25">
      <c r="B4" s="100"/>
      <c r="C4" s="328" t="s">
        <v>104</v>
      </c>
      <c r="D4" s="329"/>
      <c r="E4" s="330" t="s">
        <v>58</v>
      </c>
      <c r="F4" s="331"/>
    </row>
    <row r="5" spans="2:6" ht="33.75">
      <c r="B5" s="80"/>
      <c r="C5" s="81" t="s">
        <v>106</v>
      </c>
      <c r="D5" s="82" t="s">
        <v>105</v>
      </c>
      <c r="E5" s="83" t="s">
        <v>106</v>
      </c>
      <c r="F5" s="111" t="s">
        <v>107</v>
      </c>
    </row>
    <row r="6" spans="2:6" ht="15">
      <c r="B6" s="118" t="s">
        <v>91</v>
      </c>
      <c r="C6" s="260">
        <v>280</v>
      </c>
      <c r="D6" s="263">
        <v>100</v>
      </c>
      <c r="E6" s="261">
        <v>107110</v>
      </c>
      <c r="F6" s="267">
        <v>200.5429694813705</v>
      </c>
    </row>
    <row r="7" spans="2:6" ht="15">
      <c r="B7" s="119" t="s">
        <v>108</v>
      </c>
      <c r="C7" s="254">
        <v>70</v>
      </c>
      <c r="D7" s="264">
        <v>25</v>
      </c>
      <c r="E7" s="243">
        <v>2390</v>
      </c>
      <c r="F7" s="267">
        <v>4.474817449915746</v>
      </c>
    </row>
    <row r="8" spans="2:6" ht="15">
      <c r="B8" s="120" t="s">
        <v>110</v>
      </c>
      <c r="C8" s="255">
        <v>70</v>
      </c>
      <c r="D8" s="265">
        <v>25</v>
      </c>
      <c r="E8" s="241">
        <v>34690</v>
      </c>
      <c r="F8" s="200">
        <v>64.95038382325407</v>
      </c>
    </row>
    <row r="9" spans="2:6" ht="15">
      <c r="B9" s="120" t="s">
        <v>111</v>
      </c>
      <c r="C9" s="255">
        <v>170</v>
      </c>
      <c r="D9" s="265">
        <v>60.71428571428571</v>
      </c>
      <c r="E9" s="241">
        <v>12740</v>
      </c>
      <c r="F9" s="200">
        <v>23.853211009174313</v>
      </c>
    </row>
    <row r="10" spans="2:6" ht="15">
      <c r="B10" s="120" t="s">
        <v>109</v>
      </c>
      <c r="C10" s="255">
        <v>70</v>
      </c>
      <c r="D10" s="265">
        <v>25</v>
      </c>
      <c r="E10" s="241">
        <v>53410</v>
      </c>
      <c r="F10" s="200">
        <v>100</v>
      </c>
    </row>
    <row r="11" spans="2:6" ht="15">
      <c r="B11" s="121" t="s">
        <v>135</v>
      </c>
      <c r="C11" s="262">
        <v>60</v>
      </c>
      <c r="D11" s="266">
        <v>21.428571428571427</v>
      </c>
      <c r="E11" s="244">
        <v>3880</v>
      </c>
      <c r="F11" s="201">
        <v>7.264557199026401</v>
      </c>
    </row>
    <row r="12" spans="2:4" ht="14.25">
      <c r="B12" s="40"/>
      <c r="C12" s="40"/>
      <c r="D12" s="40"/>
    </row>
    <row r="13" spans="2:5" ht="14.25">
      <c r="B13" s="40" t="s">
        <v>60</v>
      </c>
      <c r="D13" s="14"/>
      <c r="E13" s="14"/>
    </row>
  </sheetData>
  <sheetProtection/>
  <mergeCells count="2">
    <mergeCell ref="C4:D4"/>
    <mergeCell ref="E4:F4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E10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1" max="1" width="0.9921875" style="26" customWidth="1"/>
    <col min="2" max="2" width="20.28125" style="26" customWidth="1"/>
    <col min="3" max="11" width="13.140625" style="26" customWidth="1"/>
    <col min="12" max="12" width="13.140625" style="19" customWidth="1"/>
    <col min="13" max="16" width="13.140625" style="26" customWidth="1"/>
    <col min="17" max="16384" width="9.140625" style="26" customWidth="1"/>
  </cols>
  <sheetData>
    <row r="2" ht="12.75">
      <c r="C2" s="38" t="s">
        <v>191</v>
      </c>
    </row>
    <row r="3" ht="11.25">
      <c r="D3" s="138"/>
    </row>
    <row r="4" spans="3:5" ht="12.75">
      <c r="C4" s="333" t="s">
        <v>0</v>
      </c>
      <c r="D4" s="334"/>
      <c r="E4" s="268">
        <v>38860</v>
      </c>
    </row>
    <row r="5" spans="3:5" ht="25.5" customHeight="1">
      <c r="C5" s="335" t="s">
        <v>63</v>
      </c>
      <c r="D5" s="336"/>
      <c r="E5" s="269">
        <v>390</v>
      </c>
    </row>
    <row r="6" spans="3:5" ht="22.5">
      <c r="C6" s="332"/>
      <c r="D6" s="155" t="s">
        <v>112</v>
      </c>
      <c r="E6" s="241">
        <v>350</v>
      </c>
    </row>
    <row r="7" spans="3:5" ht="12.75">
      <c r="C7" s="332"/>
      <c r="D7" s="155" t="s">
        <v>113</v>
      </c>
      <c r="E7" s="241">
        <v>40</v>
      </c>
    </row>
    <row r="8" spans="3:5" ht="22.5">
      <c r="C8" s="332"/>
      <c r="D8" s="158" t="s">
        <v>149</v>
      </c>
      <c r="E8" s="244">
        <v>40</v>
      </c>
    </row>
    <row r="9" ht="11.25">
      <c r="C9" s="159"/>
    </row>
    <row r="10" ht="11.25">
      <c r="C10" s="45" t="s">
        <v>64</v>
      </c>
    </row>
  </sheetData>
  <sheetProtection/>
  <mergeCells count="3">
    <mergeCell ref="C6:C8"/>
    <mergeCell ref="C4:D4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2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140625" style="53" customWidth="1"/>
    <col min="2" max="2" width="10.28125" style="53" customWidth="1"/>
    <col min="3" max="3" width="22.8515625" style="53" customWidth="1"/>
    <col min="4" max="4" width="19.8515625" style="53" customWidth="1"/>
    <col min="5" max="16384" width="9.140625" style="53" customWidth="1"/>
  </cols>
  <sheetData>
    <row r="2" ht="15">
      <c r="B2" s="52" t="s">
        <v>192</v>
      </c>
    </row>
    <row r="3" ht="15">
      <c r="B3" s="52"/>
    </row>
    <row r="4" spans="2:4" ht="22.5">
      <c r="B4" s="84" t="s">
        <v>65</v>
      </c>
      <c r="C4" s="84" t="s">
        <v>66</v>
      </c>
      <c r="D4" s="84" t="s">
        <v>114</v>
      </c>
    </row>
    <row r="5" spans="2:7" ht="15" customHeight="1">
      <c r="B5" s="85"/>
      <c r="C5" s="85"/>
      <c r="D5" s="85" t="s">
        <v>102</v>
      </c>
      <c r="F5"/>
      <c r="G5"/>
    </row>
    <row r="6" spans="2:7" ht="15">
      <c r="B6" s="74">
        <v>2003</v>
      </c>
      <c r="C6" s="241">
        <v>100</v>
      </c>
      <c r="D6" s="241">
        <v>220</v>
      </c>
      <c r="E6"/>
      <c r="F6"/>
      <c r="G6"/>
    </row>
    <row r="7" spans="2:7" ht="15">
      <c r="B7" s="75">
        <v>2005</v>
      </c>
      <c r="C7" s="241">
        <v>130</v>
      </c>
      <c r="D7" s="241">
        <v>420</v>
      </c>
      <c r="E7"/>
      <c r="F7"/>
      <c r="G7"/>
    </row>
    <row r="8" spans="2:7" ht="15">
      <c r="B8" s="75">
        <v>2007</v>
      </c>
      <c r="C8" s="241">
        <v>210</v>
      </c>
      <c r="D8" s="241">
        <v>700</v>
      </c>
      <c r="E8"/>
      <c r="F8"/>
      <c r="G8"/>
    </row>
    <row r="9" spans="2:7" ht="15">
      <c r="B9" s="76">
        <v>2010</v>
      </c>
      <c r="C9" s="244">
        <v>310</v>
      </c>
      <c r="D9" s="244">
        <v>1640</v>
      </c>
      <c r="E9"/>
      <c r="F9"/>
      <c r="G9"/>
    </row>
    <row r="10" ht="15">
      <c r="B10" s="25"/>
    </row>
    <row r="11" ht="15">
      <c r="B11" s="25" t="s">
        <v>157</v>
      </c>
    </row>
    <row r="12" spans="3:4" ht="15">
      <c r="C12" s="117"/>
      <c r="D12" s="117"/>
    </row>
    <row r="13" spans="3:9" ht="15">
      <c r="C13"/>
      <c r="D13"/>
      <c r="E13"/>
      <c r="G13" s="132"/>
      <c r="H13"/>
      <c r="I13"/>
    </row>
    <row r="14" spans="3:9" ht="15">
      <c r="C14" s="139"/>
      <c r="D14" s="117"/>
      <c r="E14"/>
      <c r="G14"/>
      <c r="H14"/>
      <c r="I14"/>
    </row>
    <row r="15" spans="3:9" ht="15">
      <c r="C15"/>
      <c r="D15"/>
      <c r="E15"/>
      <c r="G15"/>
      <c r="H15"/>
      <c r="I15"/>
    </row>
    <row r="16" spans="3:9" ht="15">
      <c r="C16"/>
      <c r="D16" s="140"/>
      <c r="E16"/>
      <c r="G16"/>
      <c r="H16"/>
      <c r="I16"/>
    </row>
    <row r="17" spans="3:9" ht="15">
      <c r="C17"/>
      <c r="G17"/>
      <c r="H17"/>
      <c r="I17"/>
    </row>
    <row r="18" spans="7:9" ht="15">
      <c r="G18"/>
      <c r="H18"/>
      <c r="I18"/>
    </row>
    <row r="20" spans="3:4" ht="15">
      <c r="C20"/>
      <c r="D20"/>
    </row>
    <row r="21" spans="2:4" ht="15">
      <c r="B21"/>
      <c r="C21"/>
      <c r="D21"/>
    </row>
    <row r="22" spans="2:4" ht="15">
      <c r="B22"/>
      <c r="C22"/>
      <c r="D22"/>
    </row>
    <row r="23" spans="2:4" ht="15">
      <c r="B23"/>
      <c r="C23"/>
      <c r="D23"/>
    </row>
    <row r="24" spans="2:4" ht="15">
      <c r="B24"/>
      <c r="C24"/>
      <c r="D24"/>
    </row>
    <row r="25" spans="2:3" ht="15">
      <c r="B25"/>
      <c r="C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12.7109375" style="1" customWidth="1"/>
    <col min="2" max="2" width="10.28125" style="1" customWidth="1"/>
    <col min="3" max="3" width="10.140625" style="1" customWidth="1"/>
    <col min="4" max="4" width="10.57421875" style="1" customWidth="1"/>
    <col min="5" max="5" width="7.421875" style="1" customWidth="1"/>
    <col min="6" max="16384" width="9.140625" style="1" customWidth="1"/>
  </cols>
  <sheetData>
    <row r="2" spans="1:5" ht="11.25">
      <c r="A2" s="5"/>
      <c r="B2" s="5"/>
      <c r="C2" s="5"/>
      <c r="D2" s="5"/>
      <c r="E2" s="5"/>
    </row>
    <row r="3" spans="1:5" ht="12.75">
      <c r="A3" s="5"/>
      <c r="B3" s="51" t="s">
        <v>152</v>
      </c>
      <c r="C3" s="15"/>
      <c r="D3" s="5"/>
      <c r="E3" s="5"/>
    </row>
    <row r="4" spans="1:5" ht="11.25">
      <c r="A4" s="5"/>
      <c r="B4" s="5" t="s">
        <v>48</v>
      </c>
      <c r="D4" s="5"/>
      <c r="E4" s="5"/>
    </row>
    <row r="5" spans="1:5" ht="11.25">
      <c r="A5" s="5"/>
      <c r="B5" s="5"/>
      <c r="C5" s="5"/>
      <c r="D5" s="5"/>
      <c r="E5" s="5"/>
    </row>
    <row r="6" spans="1:5" ht="11.25">
      <c r="A6" s="5"/>
      <c r="B6" s="5"/>
      <c r="C6" s="5"/>
      <c r="D6" s="5"/>
      <c r="E6" s="5"/>
    </row>
    <row r="19" spans="3:4" ht="11.25">
      <c r="C19" s="11">
        <f>SUM(C39:C46)</f>
        <v>0.9969119917653114</v>
      </c>
      <c r="D19" s="12">
        <f>AVERAGE(D39:D46)</f>
        <v>12328.75</v>
      </c>
    </row>
    <row r="20" spans="2:4" ht="11.25">
      <c r="B20" s="6">
        <f>B46+B47</f>
        <v>340</v>
      </c>
      <c r="D20" s="12"/>
    </row>
    <row r="21" ht="11.25">
      <c r="D21" s="11">
        <f>E47+E46</f>
        <v>0.2900337837837838</v>
      </c>
    </row>
    <row r="22" spans="2:4" ht="11.25">
      <c r="B22" s="1">
        <f>D37/B37</f>
        <v>3.0468347915594443</v>
      </c>
      <c r="D22" s="1">
        <f>(D47+D46)/D37*100</f>
        <v>29.00337837837838</v>
      </c>
    </row>
    <row r="29" ht="11.25">
      <c r="B29" s="1" t="s">
        <v>133</v>
      </c>
    </row>
    <row r="34" spans="1:5" ht="11.25">
      <c r="A34" s="2"/>
      <c r="B34" s="283">
        <v>2010</v>
      </c>
      <c r="C34" s="283"/>
      <c r="D34" s="283"/>
      <c r="E34" s="283"/>
    </row>
    <row r="35" spans="1:5" ht="22.5">
      <c r="A35" s="3" t="s">
        <v>22</v>
      </c>
      <c r="B35" s="284" t="s">
        <v>23</v>
      </c>
      <c r="C35" s="284"/>
      <c r="D35" s="284" t="s">
        <v>1</v>
      </c>
      <c r="E35" s="284"/>
    </row>
    <row r="36" spans="1:5" ht="11.25">
      <c r="A36" s="3"/>
      <c r="B36" s="4" t="s">
        <v>24</v>
      </c>
      <c r="C36" s="4" t="s">
        <v>25</v>
      </c>
      <c r="D36" s="4" t="s">
        <v>26</v>
      </c>
      <c r="E36" s="4" t="s">
        <v>25</v>
      </c>
    </row>
    <row r="37" spans="1:5" ht="11.25">
      <c r="A37" s="2" t="s">
        <v>0</v>
      </c>
      <c r="B37" s="6">
        <v>38860</v>
      </c>
      <c r="C37" s="7">
        <v>1</v>
      </c>
      <c r="D37" s="6">
        <v>118400</v>
      </c>
      <c r="E37" s="7">
        <v>1</v>
      </c>
    </row>
    <row r="38" spans="1:5" ht="22.5">
      <c r="A38" s="3"/>
      <c r="B38" s="8" t="s">
        <v>27</v>
      </c>
      <c r="C38" s="9" t="s">
        <v>28</v>
      </c>
      <c r="D38" s="8" t="s">
        <v>29</v>
      </c>
      <c r="E38" s="9" t="s">
        <v>30</v>
      </c>
    </row>
    <row r="39" spans="1:5" ht="11.25">
      <c r="A39" s="2" t="s">
        <v>31</v>
      </c>
      <c r="B39" s="6">
        <v>490</v>
      </c>
      <c r="C39" s="7">
        <v>0.012609366958311889</v>
      </c>
      <c r="D39" s="6">
        <v>0</v>
      </c>
      <c r="E39" s="7">
        <v>0</v>
      </c>
    </row>
    <row r="40" spans="1:5" ht="11.25">
      <c r="A40" s="2" t="s">
        <v>39</v>
      </c>
      <c r="B40" s="6">
        <v>28710</v>
      </c>
      <c r="C40" s="7">
        <v>0.7388059701492538</v>
      </c>
      <c r="D40" s="6">
        <v>18980</v>
      </c>
      <c r="E40" s="7">
        <v>0.16030405405405404</v>
      </c>
    </row>
    <row r="41" spans="1:5" ht="11.25">
      <c r="A41" s="2" t="s">
        <v>40</v>
      </c>
      <c r="B41" s="6">
        <v>5620</v>
      </c>
      <c r="C41" s="7">
        <v>0.14462171899125065</v>
      </c>
      <c r="D41" s="6">
        <v>17390</v>
      </c>
      <c r="E41" s="7">
        <v>0.146875</v>
      </c>
    </row>
    <row r="42" spans="1:5" ht="11.25">
      <c r="A42" s="2" t="s">
        <v>41</v>
      </c>
      <c r="B42" s="6">
        <v>2030</v>
      </c>
      <c r="C42" s="7">
        <v>0.05223880597014925</v>
      </c>
      <c r="D42" s="6">
        <v>13890</v>
      </c>
      <c r="E42" s="7">
        <v>0.11731418918918919</v>
      </c>
    </row>
    <row r="43" spans="1:5" ht="11.25">
      <c r="A43" s="2" t="s">
        <v>42</v>
      </c>
      <c r="B43" s="6">
        <v>1010</v>
      </c>
      <c r="C43" s="7">
        <v>0.025990735975295935</v>
      </c>
      <c r="D43" s="6">
        <v>13980</v>
      </c>
      <c r="E43" s="7">
        <v>0.11807432432432433</v>
      </c>
    </row>
    <row r="44" spans="1:5" ht="11.25">
      <c r="A44" s="2" t="s">
        <v>43</v>
      </c>
      <c r="B44" s="6">
        <v>370</v>
      </c>
      <c r="C44" s="7">
        <v>0.009521358723623263</v>
      </c>
      <c r="D44" s="6">
        <v>8860</v>
      </c>
      <c r="E44" s="7">
        <v>0.07483108108108108</v>
      </c>
    </row>
    <row r="45" spans="1:5" ht="11.25">
      <c r="A45" s="2" t="s">
        <v>44</v>
      </c>
      <c r="B45" s="6">
        <v>290</v>
      </c>
      <c r="C45" s="7">
        <v>0.007462686567164179</v>
      </c>
      <c r="D45" s="6">
        <v>10960</v>
      </c>
      <c r="E45" s="7">
        <v>0.09256756756756757</v>
      </c>
    </row>
    <row r="46" spans="1:5" ht="11.25">
      <c r="A46" s="2" t="s">
        <v>45</v>
      </c>
      <c r="B46" s="6">
        <v>220</v>
      </c>
      <c r="C46" s="7">
        <v>0.005661348430262481</v>
      </c>
      <c r="D46" s="6">
        <v>14570</v>
      </c>
      <c r="E46" s="10">
        <v>0.12305743243243243</v>
      </c>
    </row>
    <row r="47" spans="1:5" ht="11.25">
      <c r="A47" s="2" t="s">
        <v>46</v>
      </c>
      <c r="B47" s="6">
        <v>120</v>
      </c>
      <c r="C47" s="7">
        <v>0.003088008234688626</v>
      </c>
      <c r="D47" s="6">
        <v>19770</v>
      </c>
      <c r="E47" s="7">
        <v>0.16697635135135136</v>
      </c>
    </row>
  </sheetData>
  <sheetProtection/>
  <mergeCells count="3">
    <mergeCell ref="B34:E34"/>
    <mergeCell ref="B35:C35"/>
    <mergeCell ref="D35:E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9.140625" style="26" customWidth="1"/>
    <col min="2" max="2" width="34.57421875" style="26" customWidth="1"/>
    <col min="3" max="3" width="10.00390625" style="26" hidden="1" customWidth="1"/>
    <col min="4" max="5" width="18.421875" style="26" customWidth="1"/>
    <col min="6" max="6" width="8.00390625" style="26" customWidth="1"/>
    <col min="7" max="11" width="17.57421875" style="26" customWidth="1"/>
    <col min="12" max="16384" width="9.140625" style="26" customWidth="1"/>
  </cols>
  <sheetData>
    <row r="1" ht="16.5" customHeight="1">
      <c r="B1" s="17" t="s">
        <v>185</v>
      </c>
    </row>
    <row r="2" ht="11.25">
      <c r="B2" s="101" t="s">
        <v>117</v>
      </c>
    </row>
    <row r="3" spans="2:11" s="36" customFormat="1" ht="11.25">
      <c r="B3" s="289" t="s">
        <v>118</v>
      </c>
      <c r="C3" s="18" t="s">
        <v>53</v>
      </c>
      <c r="D3" s="285" t="s">
        <v>55</v>
      </c>
      <c r="E3" s="286"/>
      <c r="F3" s="287" t="s">
        <v>128</v>
      </c>
      <c r="G3" s="142"/>
      <c r="H3" s="142"/>
      <c r="I3" s="142"/>
      <c r="J3" s="142"/>
      <c r="K3" s="142"/>
    </row>
    <row r="4" spans="2:11" ht="11.25">
      <c r="B4" s="290"/>
      <c r="C4" s="20"/>
      <c r="D4" s="54">
        <v>2007</v>
      </c>
      <c r="E4" s="77">
        <v>2010</v>
      </c>
      <c r="F4" s="288"/>
      <c r="I4" s="142"/>
      <c r="J4" s="142"/>
      <c r="K4" s="142"/>
    </row>
    <row r="5" spans="2:11" s="19" customFormat="1" ht="13.5">
      <c r="B5" s="21" t="s">
        <v>0</v>
      </c>
      <c r="C5" s="22" t="s">
        <v>0</v>
      </c>
      <c r="D5" s="188">
        <v>603718530</v>
      </c>
      <c r="E5" s="189">
        <v>458888500</v>
      </c>
      <c r="F5" s="198">
        <v>-23.98966120851053</v>
      </c>
      <c r="G5"/>
      <c r="H5"/>
      <c r="I5" s="142"/>
      <c r="J5" s="142"/>
      <c r="K5" s="142"/>
    </row>
    <row r="6" spans="2:11" ht="13.5">
      <c r="B6" s="102" t="s">
        <v>159</v>
      </c>
      <c r="C6" s="19" t="s">
        <v>0</v>
      </c>
      <c r="D6" s="191">
        <v>16624310</v>
      </c>
      <c r="E6" s="192">
        <v>17171180</v>
      </c>
      <c r="F6" s="199">
        <v>3.289580138965166</v>
      </c>
      <c r="G6"/>
      <c r="H6"/>
      <c r="I6" s="142"/>
      <c r="J6" s="142"/>
      <c r="K6" s="142"/>
    </row>
    <row r="7" spans="2:11" ht="13.5">
      <c r="B7" s="102" t="s">
        <v>119</v>
      </c>
      <c r="C7" s="23" t="s">
        <v>0</v>
      </c>
      <c r="D7" s="193">
        <v>20981230</v>
      </c>
      <c r="E7" s="194">
        <v>17557660</v>
      </c>
      <c r="F7" s="200">
        <v>-16.317298842822847</v>
      </c>
      <c r="G7"/>
      <c r="H7"/>
      <c r="I7" s="142"/>
      <c r="J7" s="142"/>
      <c r="K7" s="142"/>
    </row>
    <row r="8" spans="2:11" ht="13.5">
      <c r="B8" s="102" t="s">
        <v>120</v>
      </c>
      <c r="C8" s="23" t="s">
        <v>0</v>
      </c>
      <c r="D8" s="193">
        <v>29962650</v>
      </c>
      <c r="E8" s="194">
        <v>23733350</v>
      </c>
      <c r="F8" s="200">
        <v>-20.790217153689678</v>
      </c>
      <c r="G8"/>
      <c r="H8"/>
      <c r="I8" s="142"/>
      <c r="J8" s="142"/>
      <c r="K8" s="142"/>
    </row>
    <row r="9" spans="2:11" ht="13.5">
      <c r="B9" s="102" t="s">
        <v>121</v>
      </c>
      <c r="C9" s="23" t="s">
        <v>0</v>
      </c>
      <c r="D9" s="193">
        <v>30250210</v>
      </c>
      <c r="E9" s="194">
        <v>25586550</v>
      </c>
      <c r="F9" s="200">
        <v>-15.416950824473616</v>
      </c>
      <c r="G9"/>
      <c r="H9"/>
      <c r="I9" s="142"/>
      <c r="J9" s="142"/>
      <c r="K9" s="142"/>
    </row>
    <row r="10" spans="2:8" ht="13.5">
      <c r="B10" s="102" t="s">
        <v>122</v>
      </c>
      <c r="C10" s="23" t="s">
        <v>0</v>
      </c>
      <c r="D10" s="193">
        <v>30075440</v>
      </c>
      <c r="E10" s="194">
        <v>23930360</v>
      </c>
      <c r="F10" s="200">
        <v>-20.432219777998263</v>
      </c>
      <c r="G10"/>
      <c r="H10"/>
    </row>
    <row r="11" spans="2:8" ht="13.5">
      <c r="B11" s="102" t="s">
        <v>123</v>
      </c>
      <c r="C11" s="23" t="s">
        <v>0</v>
      </c>
      <c r="D11" s="193">
        <v>50510600</v>
      </c>
      <c r="E11" s="194">
        <v>41580040</v>
      </c>
      <c r="F11" s="200">
        <v>-17.680566059401393</v>
      </c>
      <c r="G11"/>
      <c r="H11"/>
    </row>
    <row r="12" spans="2:8" ht="13.5">
      <c r="B12" s="102" t="s">
        <v>124</v>
      </c>
      <c r="C12" s="23" t="s">
        <v>0</v>
      </c>
      <c r="D12" s="193">
        <v>69518080</v>
      </c>
      <c r="E12" s="194">
        <v>57402270</v>
      </c>
      <c r="F12" s="200">
        <v>-17.428286281784537</v>
      </c>
      <c r="G12" s="156"/>
      <c r="H12"/>
    </row>
    <row r="13" spans="2:8" ht="13.5">
      <c r="B13" s="102" t="s">
        <v>125</v>
      </c>
      <c r="C13" s="23" t="s">
        <v>0</v>
      </c>
      <c r="D13" s="193">
        <v>85469910</v>
      </c>
      <c r="E13" s="194">
        <v>75256910</v>
      </c>
      <c r="F13" s="200">
        <v>-11.949234531778494</v>
      </c>
      <c r="G13" s="156"/>
      <c r="H13"/>
    </row>
    <row r="14" spans="2:8" ht="13.5">
      <c r="B14" s="102" t="s">
        <v>126</v>
      </c>
      <c r="C14" s="23" t="s">
        <v>0</v>
      </c>
      <c r="D14" s="193">
        <v>57985910</v>
      </c>
      <c r="E14" s="194">
        <v>51631950</v>
      </c>
      <c r="F14" s="200">
        <v>-10.957765429567285</v>
      </c>
      <c r="G14"/>
      <c r="H14"/>
    </row>
    <row r="15" spans="2:8" ht="13.5">
      <c r="B15" s="103" t="s">
        <v>127</v>
      </c>
      <c r="C15" s="24" t="s">
        <v>0</v>
      </c>
      <c r="D15" s="196">
        <v>212340190</v>
      </c>
      <c r="E15" s="197">
        <v>125038230</v>
      </c>
      <c r="F15" s="201">
        <v>-41.11419510362122</v>
      </c>
      <c r="G15"/>
      <c r="H15"/>
    </row>
    <row r="16" spans="4:8" ht="12.75" hidden="1">
      <c r="D16" s="26">
        <v>212340190</v>
      </c>
      <c r="E16" s="26">
        <v>125038230</v>
      </c>
      <c r="G16"/>
      <c r="H16"/>
    </row>
    <row r="17" ht="11.25">
      <c r="B17" s="25"/>
    </row>
    <row r="19" spans="2:5" ht="11.25">
      <c r="B19" s="25" t="s">
        <v>129</v>
      </c>
      <c r="D19" s="136"/>
      <c r="E19" s="136"/>
    </row>
  </sheetData>
  <sheetProtection/>
  <mergeCells count="3">
    <mergeCell ref="D3:E3"/>
    <mergeCell ref="F3:F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9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39.7109375" style="13" customWidth="1"/>
    <col min="2" max="2" width="24.8515625" style="13" customWidth="1"/>
    <col min="3" max="3" width="21.140625" style="13" customWidth="1"/>
    <col min="4" max="4" width="5.57421875" style="13" customWidth="1"/>
    <col min="5" max="5" width="2.57421875" style="13" customWidth="1"/>
    <col min="6" max="6" width="2.140625" style="13" customWidth="1"/>
    <col min="7" max="7" width="36.28125" style="13" customWidth="1"/>
    <col min="8" max="8" width="18.28125" style="13" bestFit="1" customWidth="1"/>
    <col min="9" max="9" width="13.140625" style="13" customWidth="1"/>
    <col min="10" max="16384" width="9.140625" style="13" customWidth="1"/>
  </cols>
  <sheetData>
    <row r="2" spans="7:8" ht="14.25">
      <c r="G2" s="129"/>
      <c r="H2" s="130"/>
    </row>
    <row r="3" spans="1:7" ht="14.25">
      <c r="A3" s="39" t="s">
        <v>153</v>
      </c>
      <c r="G3" s="38" t="s">
        <v>154</v>
      </c>
    </row>
    <row r="4" spans="1:7" ht="14.25">
      <c r="A4" s="40" t="s">
        <v>48</v>
      </c>
      <c r="G4" s="40" t="s">
        <v>48</v>
      </c>
    </row>
    <row r="6" ht="14.25">
      <c r="I6" s="16"/>
    </row>
    <row r="8" ht="14.25">
      <c r="H8" s="40"/>
    </row>
    <row r="10" ht="14.25">
      <c r="B10" s="37"/>
    </row>
    <row r="30" ht="14.25">
      <c r="I30"/>
    </row>
    <row r="31" spans="1:7" ht="14.25">
      <c r="A31" s="27" t="s">
        <v>61</v>
      </c>
      <c r="G31" s="27" t="s">
        <v>61</v>
      </c>
    </row>
    <row r="37" spans="1:8" ht="14.25">
      <c r="A37" s="86" t="s">
        <v>197</v>
      </c>
      <c r="B37" s="87" t="s">
        <v>16</v>
      </c>
      <c r="G37" s="86" t="s">
        <v>197</v>
      </c>
      <c r="H37" s="87" t="s">
        <v>198</v>
      </c>
    </row>
    <row r="38" spans="1:9" ht="14.25" customHeight="1">
      <c r="A38" s="202" t="s">
        <v>160</v>
      </c>
      <c r="B38" s="273">
        <v>9780</v>
      </c>
      <c r="C38" s="203"/>
      <c r="D38" s="204"/>
      <c r="E38" s="204"/>
      <c r="F38" s="203"/>
      <c r="G38" s="202" t="s">
        <v>139</v>
      </c>
      <c r="H38" s="278">
        <v>71318910</v>
      </c>
      <c r="I38" s="112"/>
    </row>
    <row r="39" spans="1:9" ht="14.25" customHeight="1">
      <c r="A39" s="205" t="s">
        <v>161</v>
      </c>
      <c r="B39" s="274">
        <v>7430</v>
      </c>
      <c r="C39" s="203"/>
      <c r="D39" s="204"/>
      <c r="E39" s="204"/>
      <c r="F39" s="203"/>
      <c r="G39" s="205" t="s">
        <v>140</v>
      </c>
      <c r="H39" s="279">
        <v>66950600</v>
      </c>
      <c r="I39" s="112"/>
    </row>
    <row r="40" spans="1:9" ht="14.25" customHeight="1">
      <c r="A40" s="205" t="s">
        <v>162</v>
      </c>
      <c r="B40" s="274">
        <v>7100</v>
      </c>
      <c r="C40" s="203"/>
      <c r="D40" s="204"/>
      <c r="E40" s="204"/>
      <c r="F40" s="203"/>
      <c r="G40" s="205" t="s">
        <v>146</v>
      </c>
      <c r="H40" s="279">
        <v>59240420</v>
      </c>
      <c r="I40" s="112"/>
    </row>
    <row r="41" spans="1:9" ht="14.25" customHeight="1">
      <c r="A41" s="205" t="s">
        <v>138</v>
      </c>
      <c r="B41" s="274">
        <v>2790</v>
      </c>
      <c r="C41" s="203"/>
      <c r="D41" s="204"/>
      <c r="E41" s="204"/>
      <c r="F41" s="203"/>
      <c r="G41" s="205" t="s">
        <v>160</v>
      </c>
      <c r="H41" s="279">
        <v>52933480</v>
      </c>
      <c r="I41" s="112"/>
    </row>
    <row r="42" spans="1:9" ht="14.25" customHeight="1">
      <c r="A42" s="205" t="s">
        <v>163</v>
      </c>
      <c r="B42" s="274">
        <v>2540</v>
      </c>
      <c r="C42" s="203"/>
      <c r="D42" s="204"/>
      <c r="E42" s="204"/>
      <c r="F42" s="203"/>
      <c r="G42" s="205" t="s">
        <v>165</v>
      </c>
      <c r="H42" s="279">
        <v>43412420</v>
      </c>
      <c r="I42" s="112"/>
    </row>
    <row r="43" spans="1:9" ht="14.25" customHeight="1">
      <c r="A43" s="205" t="s">
        <v>164</v>
      </c>
      <c r="B43" s="274">
        <v>1880</v>
      </c>
      <c r="C43" s="203"/>
      <c r="D43" s="204"/>
      <c r="E43" s="204"/>
      <c r="F43" s="203"/>
      <c r="G43" s="205" t="s">
        <v>163</v>
      </c>
      <c r="H43" s="279">
        <v>32643990</v>
      </c>
      <c r="I43" s="112"/>
    </row>
    <row r="44" spans="1:9" ht="14.25" customHeight="1">
      <c r="A44" s="206" t="s">
        <v>140</v>
      </c>
      <c r="B44" s="275">
        <v>1860</v>
      </c>
      <c r="C44" s="203"/>
      <c r="D44" s="204"/>
      <c r="E44" s="204"/>
      <c r="F44" s="203"/>
      <c r="G44" s="205" t="s">
        <v>167</v>
      </c>
      <c r="H44" s="279">
        <v>30275330</v>
      </c>
      <c r="I44" s="112"/>
    </row>
    <row r="45" spans="1:9" ht="14.25" customHeight="1">
      <c r="A45" s="207" t="s">
        <v>165</v>
      </c>
      <c r="B45" s="276">
        <v>1670</v>
      </c>
      <c r="C45" s="203"/>
      <c r="D45" s="204"/>
      <c r="E45" s="204"/>
      <c r="F45" s="203"/>
      <c r="G45" s="206" t="s">
        <v>141</v>
      </c>
      <c r="H45" s="280">
        <v>18638270</v>
      </c>
      <c r="I45" s="112"/>
    </row>
    <row r="46" spans="1:9" ht="14.25" customHeight="1">
      <c r="A46" s="207" t="s">
        <v>166</v>
      </c>
      <c r="B46" s="276">
        <v>960</v>
      </c>
      <c r="C46" s="203"/>
      <c r="D46" s="204"/>
      <c r="E46" s="204"/>
      <c r="F46" s="203"/>
      <c r="G46" s="207" t="s">
        <v>168</v>
      </c>
      <c r="H46" s="279">
        <v>16705310</v>
      </c>
      <c r="I46" s="112"/>
    </row>
    <row r="47" spans="1:8" ht="14.25">
      <c r="A47" s="205" t="s">
        <v>167</v>
      </c>
      <c r="B47" s="274">
        <v>810</v>
      </c>
      <c r="C47" s="203"/>
      <c r="D47" s="203"/>
      <c r="E47" s="203"/>
      <c r="F47" s="203"/>
      <c r="G47" s="207" t="s">
        <v>169</v>
      </c>
      <c r="H47" s="279">
        <v>15313820</v>
      </c>
    </row>
    <row r="48" spans="1:8" ht="14.25">
      <c r="A48" s="208" t="s">
        <v>136</v>
      </c>
      <c r="B48" s="277">
        <v>2040</v>
      </c>
      <c r="C48" s="203"/>
      <c r="D48" s="203"/>
      <c r="E48" s="203"/>
      <c r="F48" s="203"/>
      <c r="G48" s="207" t="s">
        <v>162</v>
      </c>
      <c r="H48" s="279">
        <v>15148230</v>
      </c>
    </row>
    <row r="49" spans="1:8" ht="14.25">
      <c r="A49" s="203"/>
      <c r="B49" s="203"/>
      <c r="C49" s="203"/>
      <c r="D49" s="203"/>
      <c r="E49" s="203"/>
      <c r="F49" s="203"/>
      <c r="G49" s="272" t="s">
        <v>136</v>
      </c>
      <c r="H49" s="281">
        <v>33765390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6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140625" style="27" customWidth="1"/>
    <col min="2" max="2" width="57.7109375" style="27" customWidth="1"/>
    <col min="3" max="3" width="9.8515625" style="27" customWidth="1"/>
    <col min="4" max="4" width="10.7109375" style="27" customWidth="1"/>
    <col min="5" max="5" width="8.7109375" style="27" bestFit="1" customWidth="1"/>
    <col min="6" max="6" width="8.00390625" style="27" bestFit="1" customWidth="1"/>
    <col min="7" max="7" width="8.00390625" style="27" customWidth="1"/>
    <col min="8" max="8" width="9.140625" style="27" customWidth="1"/>
    <col min="9" max="9" width="18.140625" style="27" bestFit="1" customWidth="1"/>
    <col min="10" max="16384" width="9.140625" style="27" customWidth="1"/>
  </cols>
  <sheetData>
    <row r="2" spans="2:4" ht="12.75">
      <c r="B2" s="41" t="s">
        <v>199</v>
      </c>
      <c r="D2" s="29"/>
    </row>
    <row r="3" spans="2:4" ht="12">
      <c r="B3" s="27" t="s">
        <v>48</v>
      </c>
      <c r="D3" s="29"/>
    </row>
    <row r="4" ht="11.25">
      <c r="C4" s="30"/>
    </row>
    <row r="9" spans="10:11" ht="11.25">
      <c r="J9" s="27" t="s">
        <v>37</v>
      </c>
      <c r="K9" s="27" t="s">
        <v>37</v>
      </c>
    </row>
    <row r="10" spans="9:11" ht="11.25">
      <c r="I10" s="27" t="s">
        <v>33</v>
      </c>
      <c r="J10" s="125">
        <v>127.51</v>
      </c>
      <c r="K10" s="125">
        <v>131.11</v>
      </c>
    </row>
    <row r="11" spans="10:11" ht="11.25">
      <c r="J11" s="28">
        <v>2003</v>
      </c>
      <c r="K11" s="28">
        <v>2010</v>
      </c>
    </row>
    <row r="12" spans="9:11" ht="11.25">
      <c r="I12" s="89" t="s">
        <v>34</v>
      </c>
      <c r="J12" s="126">
        <v>115.14</v>
      </c>
      <c r="K12" s="126">
        <v>84.87</v>
      </c>
    </row>
    <row r="13" spans="9:11" ht="11.25">
      <c r="I13" s="90"/>
      <c r="J13" s="127"/>
      <c r="K13" s="127"/>
    </row>
    <row r="14" spans="9:11" ht="11.25">
      <c r="I14" s="90" t="s">
        <v>36</v>
      </c>
      <c r="J14" s="127">
        <v>40.78</v>
      </c>
      <c r="K14" s="127">
        <v>31.34</v>
      </c>
    </row>
    <row r="15" spans="9:11" ht="11.25">
      <c r="I15" s="91" t="s">
        <v>35</v>
      </c>
      <c r="J15" s="128"/>
      <c r="K15" s="128"/>
    </row>
    <row r="23" ht="11.25">
      <c r="H23" s="291"/>
    </row>
    <row r="24" ht="11.25">
      <c r="H24" s="292"/>
    </row>
    <row r="25" ht="11.25">
      <c r="H25" s="292"/>
    </row>
    <row r="26" ht="11.25">
      <c r="H26" s="292"/>
    </row>
    <row r="27" spans="2:8" ht="11.25">
      <c r="B27" s="1" t="s">
        <v>59</v>
      </c>
      <c r="H27" s="292"/>
    </row>
    <row r="28" ht="11.25">
      <c r="H28" s="131"/>
    </row>
    <row r="29" ht="11.25">
      <c r="B29" s="42"/>
    </row>
    <row r="31" ht="12.75">
      <c r="B31" s="41" t="s">
        <v>200</v>
      </c>
    </row>
    <row r="33" spans="2:7" ht="11.25" customHeight="1">
      <c r="B33" s="293"/>
      <c r="C33" s="295">
        <v>2003</v>
      </c>
      <c r="D33" s="296"/>
      <c r="E33" s="295">
        <v>2010</v>
      </c>
      <c r="F33" s="296"/>
      <c r="G33" s="297" t="s">
        <v>134</v>
      </c>
    </row>
    <row r="34" spans="2:7" ht="25.5" customHeight="1">
      <c r="B34" s="294"/>
      <c r="C34" s="98" t="s">
        <v>32</v>
      </c>
      <c r="D34" s="99" t="s">
        <v>56</v>
      </c>
      <c r="E34" s="98" t="s">
        <v>32</v>
      </c>
      <c r="F34" s="99" t="s">
        <v>56</v>
      </c>
      <c r="G34" s="298"/>
    </row>
    <row r="35" spans="2:7" ht="12.75">
      <c r="B35" s="55" t="s">
        <v>100</v>
      </c>
      <c r="C35" s="190">
        <v>156380</v>
      </c>
      <c r="D35" s="185">
        <v>100</v>
      </c>
      <c r="E35" s="190">
        <v>118400</v>
      </c>
      <c r="F35" s="185">
        <v>100</v>
      </c>
      <c r="G35" s="209">
        <v>-24.286993221639598</v>
      </c>
    </row>
    <row r="36" spans="2:7" s="60" customFormat="1" ht="12.75">
      <c r="B36" s="59" t="s">
        <v>34</v>
      </c>
      <c r="C36" s="218">
        <v>115140</v>
      </c>
      <c r="D36" s="186">
        <v>73.62834122010487</v>
      </c>
      <c r="E36" s="218">
        <v>84870</v>
      </c>
      <c r="F36" s="211">
        <v>71.68074324324324</v>
      </c>
      <c r="G36" s="212">
        <v>-26.289734236581552</v>
      </c>
    </row>
    <row r="37" spans="2:7" ht="12.75">
      <c r="B37" s="56" t="s">
        <v>67</v>
      </c>
      <c r="C37" s="195">
        <v>73850</v>
      </c>
      <c r="D37" s="187">
        <v>47.22470904207699</v>
      </c>
      <c r="E37" s="218">
        <v>33280</v>
      </c>
      <c r="F37" s="213">
        <v>28.10810810810811</v>
      </c>
      <c r="G37" s="214">
        <v>-54.935680433310765</v>
      </c>
    </row>
    <row r="38" spans="2:7" ht="12.75">
      <c r="B38" s="56" t="s">
        <v>97</v>
      </c>
      <c r="C38" s="195">
        <v>720</v>
      </c>
      <c r="D38" s="187">
        <v>0.4604169331116511</v>
      </c>
      <c r="E38" s="195">
        <v>670</v>
      </c>
      <c r="F38" s="213">
        <v>0.5658783783783784</v>
      </c>
      <c r="G38" s="214">
        <v>-6.944444444444445</v>
      </c>
    </row>
    <row r="39" spans="2:7" ht="12.75">
      <c r="B39" s="56" t="s">
        <v>68</v>
      </c>
      <c r="C39" s="195">
        <v>5510</v>
      </c>
      <c r="D39" s="187">
        <v>3.523468474229441</v>
      </c>
      <c r="E39" s="195">
        <v>4170</v>
      </c>
      <c r="F39" s="213">
        <v>3.5219594594594597</v>
      </c>
      <c r="G39" s="214">
        <v>-24.319419237749546</v>
      </c>
    </row>
    <row r="40" spans="2:7" ht="12.75" hidden="1">
      <c r="B40" s="61" t="s">
        <v>82</v>
      </c>
      <c r="C40" s="195">
        <v>0</v>
      </c>
      <c r="D40" s="187">
        <v>0</v>
      </c>
      <c r="E40" s="195">
        <v>0</v>
      </c>
      <c r="F40" s="213">
        <v>0</v>
      </c>
      <c r="G40" s="214" t="e">
        <v>#DIV/0!</v>
      </c>
    </row>
    <row r="41" spans="2:7" ht="12.75" hidden="1">
      <c r="B41" s="61" t="s">
        <v>83</v>
      </c>
      <c r="C41" s="195">
        <v>0</v>
      </c>
      <c r="D41" s="187">
        <v>0</v>
      </c>
      <c r="E41" s="195">
        <v>0</v>
      </c>
      <c r="F41" s="213">
        <v>0</v>
      </c>
      <c r="G41" s="214" t="e">
        <v>#DIV/0!</v>
      </c>
    </row>
    <row r="42" spans="2:7" ht="12.75">
      <c r="B42" s="61" t="s">
        <v>98</v>
      </c>
      <c r="C42" s="195">
        <v>490</v>
      </c>
      <c r="D42" s="187">
        <v>0.3133393017009848</v>
      </c>
      <c r="E42" s="195">
        <v>100</v>
      </c>
      <c r="F42" s="213">
        <v>0.08445945945945946</v>
      </c>
      <c r="G42" s="214">
        <v>-79.59183673469387</v>
      </c>
    </row>
    <row r="43" spans="2:7" ht="12.75">
      <c r="B43" s="61" t="s">
        <v>84</v>
      </c>
      <c r="C43" s="195">
        <v>4990</v>
      </c>
      <c r="D43" s="187">
        <v>3.1909451336488046</v>
      </c>
      <c r="E43" s="195">
        <v>3980</v>
      </c>
      <c r="F43" s="213">
        <v>3.361486486486486</v>
      </c>
      <c r="G43" s="214">
        <v>-20.240480961923847</v>
      </c>
    </row>
    <row r="44" spans="2:7" ht="12.75">
      <c r="B44" s="61" t="s">
        <v>99</v>
      </c>
      <c r="C44" s="195">
        <v>150</v>
      </c>
      <c r="D44" s="187">
        <v>0.09592019439826065</v>
      </c>
      <c r="E44" s="195">
        <v>90</v>
      </c>
      <c r="F44" s="213">
        <v>0.07601351351351351</v>
      </c>
      <c r="G44" s="214">
        <v>-40</v>
      </c>
    </row>
    <row r="45" spans="2:7" ht="12.75">
      <c r="B45" s="61" t="s">
        <v>85</v>
      </c>
      <c r="C45" s="195">
        <v>23770</v>
      </c>
      <c r="D45" s="187">
        <v>15.200153472311037</v>
      </c>
      <c r="E45" s="195">
        <v>32860</v>
      </c>
      <c r="F45" s="213">
        <v>27.75337837837838</v>
      </c>
      <c r="G45" s="214">
        <v>38.241480858224655</v>
      </c>
    </row>
    <row r="46" spans="2:7" ht="12.75">
      <c r="B46" s="61" t="s">
        <v>86</v>
      </c>
      <c r="C46" s="195">
        <v>30</v>
      </c>
      <c r="D46" s="187">
        <v>0.01918403887965213</v>
      </c>
      <c r="E46" s="195">
        <v>0</v>
      </c>
      <c r="F46" s="213">
        <v>0</v>
      </c>
      <c r="G46" s="214">
        <v>-100</v>
      </c>
    </row>
    <row r="47" spans="2:7" ht="12.75">
      <c r="B47" s="61" t="s">
        <v>87</v>
      </c>
      <c r="C47" s="195">
        <v>240</v>
      </c>
      <c r="D47" s="187">
        <v>0.15347231103721704</v>
      </c>
      <c r="E47" s="195">
        <v>260</v>
      </c>
      <c r="F47" s="213">
        <v>0.2195945945945946</v>
      </c>
      <c r="G47" s="214">
        <v>8.333333333333332</v>
      </c>
    </row>
    <row r="48" spans="2:7" ht="11.25" customHeight="1">
      <c r="B48" s="61" t="s">
        <v>88</v>
      </c>
      <c r="C48" s="195">
        <v>5400</v>
      </c>
      <c r="D48" s="187">
        <v>3.453126998337383</v>
      </c>
      <c r="E48" s="195">
        <v>9470</v>
      </c>
      <c r="F48" s="213">
        <v>7.9983108108108105</v>
      </c>
      <c r="G48" s="214">
        <v>75.37037037037037</v>
      </c>
    </row>
    <row r="49" spans="2:7" ht="11.25" customHeight="1">
      <c r="B49" s="61" t="s">
        <v>69</v>
      </c>
      <c r="C49" s="195">
        <v>60</v>
      </c>
      <c r="D49" s="187">
        <v>0.03836807775930426</v>
      </c>
      <c r="E49" s="195">
        <v>40</v>
      </c>
      <c r="F49" s="213">
        <v>0.033783783783783786</v>
      </c>
      <c r="G49" s="214">
        <v>-33.33333333333333</v>
      </c>
    </row>
    <row r="50" spans="2:7" s="60" customFormat="1" ht="12.75">
      <c r="B50" s="61" t="s">
        <v>70</v>
      </c>
      <c r="C50" s="195">
        <v>390</v>
      </c>
      <c r="D50" s="187">
        <v>0.2493925054354777</v>
      </c>
      <c r="E50" s="195">
        <v>2140</v>
      </c>
      <c r="F50" s="213">
        <v>1.8074324324324325</v>
      </c>
      <c r="G50" s="214">
        <v>448.71794871794873</v>
      </c>
    </row>
    <row r="51" spans="2:7" s="60" customFormat="1" ht="12.75">
      <c r="B51" s="57" t="s">
        <v>71</v>
      </c>
      <c r="C51" s="195">
        <v>280</v>
      </c>
      <c r="D51" s="187">
        <v>0.17905102954341987</v>
      </c>
      <c r="E51" s="195">
        <v>1230</v>
      </c>
      <c r="F51" s="213">
        <v>1.0388513513513513</v>
      </c>
      <c r="G51" s="214">
        <v>339.2857142857143</v>
      </c>
    </row>
    <row r="52" spans="2:7" ht="12" customHeight="1">
      <c r="B52" s="57" t="s">
        <v>72</v>
      </c>
      <c r="C52" s="195">
        <v>110</v>
      </c>
      <c r="D52" s="187">
        <v>0.0703414758920578</v>
      </c>
      <c r="E52" s="195">
        <v>780</v>
      </c>
      <c r="F52" s="213">
        <v>0.6587837837837838</v>
      </c>
      <c r="G52" s="214">
        <v>609.0909090909091</v>
      </c>
    </row>
    <row r="53" spans="2:7" ht="12.75">
      <c r="B53" s="57" t="s">
        <v>73</v>
      </c>
      <c r="C53" s="195" t="s">
        <v>54</v>
      </c>
      <c r="D53" s="187" t="s">
        <v>54</v>
      </c>
      <c r="E53" s="195">
        <v>130</v>
      </c>
      <c r="F53" s="213">
        <v>0.1097972972972973</v>
      </c>
      <c r="G53" s="214" t="s">
        <v>54</v>
      </c>
    </row>
    <row r="54" spans="2:7" ht="12.75">
      <c r="B54" s="61" t="s">
        <v>74</v>
      </c>
      <c r="C54" s="195">
        <v>40780</v>
      </c>
      <c r="D54" s="187">
        <v>26.077503517073797</v>
      </c>
      <c r="E54" s="195">
        <v>31340</v>
      </c>
      <c r="F54" s="213">
        <v>26.469594594594593</v>
      </c>
      <c r="G54" s="214">
        <v>-23.148602256007848</v>
      </c>
    </row>
    <row r="55" spans="2:7" s="60" customFormat="1" ht="12" customHeight="1">
      <c r="B55" s="57" t="s">
        <v>75</v>
      </c>
      <c r="C55" s="195">
        <v>9180</v>
      </c>
      <c r="D55" s="187">
        <v>5.870315897173552</v>
      </c>
      <c r="E55" s="195">
        <v>6970</v>
      </c>
      <c r="F55" s="213">
        <v>5.886824324324325</v>
      </c>
      <c r="G55" s="214">
        <v>-24.074074074074073</v>
      </c>
    </row>
    <row r="56" spans="2:7" ht="12.75">
      <c r="B56" s="57" t="s">
        <v>76</v>
      </c>
      <c r="C56" s="195">
        <v>4860</v>
      </c>
      <c r="D56" s="187">
        <v>3.107814298503645</v>
      </c>
      <c r="E56" s="195">
        <v>3760</v>
      </c>
      <c r="F56" s="213">
        <v>3.175675675675676</v>
      </c>
      <c r="G56" s="214">
        <v>0</v>
      </c>
    </row>
    <row r="57" spans="2:7" ht="12.75">
      <c r="B57" s="57" t="s">
        <v>81</v>
      </c>
      <c r="C57" s="195">
        <v>12610</v>
      </c>
      <c r="D57" s="187">
        <v>8.063691009080445</v>
      </c>
      <c r="E57" s="195">
        <v>11640</v>
      </c>
      <c r="F57" s="213">
        <v>9.83108108108108</v>
      </c>
      <c r="G57" s="214">
        <v>0</v>
      </c>
    </row>
    <row r="58" spans="2:7" ht="12.75">
      <c r="B58" s="57" t="s">
        <v>80</v>
      </c>
      <c r="C58" s="195">
        <v>12530</v>
      </c>
      <c r="D58" s="187">
        <v>8.01253357206804</v>
      </c>
      <c r="E58" s="195">
        <v>7620</v>
      </c>
      <c r="F58" s="213">
        <v>6.4358108108108105</v>
      </c>
      <c r="G58" s="214">
        <v>-39.185953711093376</v>
      </c>
    </row>
    <row r="59" spans="2:7" ht="12.75">
      <c r="B59" s="57" t="s">
        <v>77</v>
      </c>
      <c r="C59" s="195">
        <v>40</v>
      </c>
      <c r="D59" s="187">
        <v>0.02557871850620284</v>
      </c>
      <c r="E59" s="195">
        <v>50</v>
      </c>
      <c r="F59" s="213">
        <v>0.04222972972972973</v>
      </c>
      <c r="G59" s="214">
        <v>25</v>
      </c>
    </row>
    <row r="60" spans="2:7" ht="12.75">
      <c r="B60" s="143" t="s">
        <v>78</v>
      </c>
      <c r="C60" s="219">
        <v>1550</v>
      </c>
      <c r="D60" s="215">
        <v>0.9911753421153601</v>
      </c>
      <c r="E60" s="219">
        <v>1290</v>
      </c>
      <c r="F60" s="216">
        <v>1.089527027027027</v>
      </c>
      <c r="G60" s="217">
        <v>0</v>
      </c>
    </row>
    <row r="61" spans="2:7" ht="11.25" hidden="1">
      <c r="B61" s="143" t="s">
        <v>79</v>
      </c>
      <c r="C61" s="144">
        <v>10</v>
      </c>
      <c r="D61" s="145">
        <f>C61/$C$35*100</f>
        <v>0.00639467962655071</v>
      </c>
      <c r="E61" s="144">
        <v>10</v>
      </c>
      <c r="F61" s="146" t="s">
        <v>5</v>
      </c>
      <c r="G61" s="147" t="s">
        <v>54</v>
      </c>
    </row>
    <row r="63" spans="2:5" ht="11.25">
      <c r="B63" s="282"/>
      <c r="C63" s="282"/>
      <c r="D63" s="282"/>
      <c r="E63" s="282"/>
    </row>
    <row r="64" ht="11.25">
      <c r="B64" s="1" t="s">
        <v>59</v>
      </c>
    </row>
  </sheetData>
  <sheetProtection/>
  <mergeCells count="6">
    <mergeCell ref="H23:H27"/>
    <mergeCell ref="B63:E63"/>
    <mergeCell ref="B33:B34"/>
    <mergeCell ref="C33:D33"/>
    <mergeCell ref="E33:F33"/>
    <mergeCell ref="G33:G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2" max="2" width="14.8515625" style="0" customWidth="1"/>
    <col min="4" max="4" width="8.57421875" style="0" customWidth="1"/>
  </cols>
  <sheetData>
    <row r="1" spans="2:8" s="106" customFormat="1" ht="19.5" customHeight="1">
      <c r="B1" s="104" t="s">
        <v>188</v>
      </c>
      <c r="C1" s="105"/>
      <c r="D1" s="105"/>
      <c r="E1" s="105"/>
      <c r="F1" s="105"/>
      <c r="G1" s="105"/>
      <c r="H1" s="105"/>
    </row>
    <row r="2" spans="2:8" ht="12.75">
      <c r="B2" s="104"/>
      <c r="C2" s="43"/>
      <c r="D2" s="43"/>
      <c r="E2" s="43"/>
      <c r="F2" s="43"/>
      <c r="G2" s="43"/>
      <c r="H2" s="43"/>
    </row>
    <row r="3" spans="2:11" ht="12.75" customHeight="1">
      <c r="B3" s="302" t="s">
        <v>57</v>
      </c>
      <c r="C3" s="308">
        <v>2010</v>
      </c>
      <c r="D3" s="309"/>
      <c r="E3" s="309"/>
      <c r="F3" s="309"/>
      <c r="G3" s="309"/>
      <c r="H3" s="309"/>
      <c r="I3" s="309"/>
      <c r="J3" s="309"/>
      <c r="K3" s="309"/>
    </row>
    <row r="4" spans="2:11" ht="12.75" customHeight="1">
      <c r="B4" s="303"/>
      <c r="C4" s="305" t="s">
        <v>16</v>
      </c>
      <c r="D4" s="311" t="s">
        <v>101</v>
      </c>
      <c r="E4" s="312"/>
      <c r="F4" s="312"/>
      <c r="G4" s="312"/>
      <c r="H4" s="312"/>
      <c r="I4" s="312"/>
      <c r="J4" s="312"/>
      <c r="K4" s="312"/>
    </row>
    <row r="5" spans="2:11" ht="12.75">
      <c r="B5" s="303"/>
      <c r="C5" s="306"/>
      <c r="D5" s="133" t="s">
        <v>115</v>
      </c>
      <c r="E5" s="78" t="s">
        <v>142</v>
      </c>
      <c r="F5" s="78" t="s">
        <v>93</v>
      </c>
      <c r="G5" s="78" t="s">
        <v>143</v>
      </c>
      <c r="H5" s="78" t="s">
        <v>137</v>
      </c>
      <c r="I5" s="78" t="s">
        <v>94</v>
      </c>
      <c r="J5" s="62" t="s">
        <v>95</v>
      </c>
      <c r="K5" s="134" t="s">
        <v>144</v>
      </c>
    </row>
    <row r="6" spans="2:11" ht="16.5" customHeight="1">
      <c r="B6" s="304"/>
      <c r="C6" s="307"/>
      <c r="D6" s="313" t="s">
        <v>116</v>
      </c>
      <c r="E6" s="314"/>
      <c r="F6" s="314"/>
      <c r="G6" s="314"/>
      <c r="H6" s="314"/>
      <c r="I6" s="314"/>
      <c r="J6" s="314"/>
      <c r="K6" s="314"/>
    </row>
    <row r="7" spans="2:11" ht="13.5">
      <c r="B7" s="79" t="s">
        <v>0</v>
      </c>
      <c r="C7" s="221">
        <v>9950</v>
      </c>
      <c r="D7" s="221">
        <v>200750</v>
      </c>
      <c r="E7" s="221">
        <v>1020</v>
      </c>
      <c r="F7" s="221">
        <v>39230</v>
      </c>
      <c r="G7" s="190">
        <v>24160</v>
      </c>
      <c r="H7" s="190">
        <v>26750</v>
      </c>
      <c r="I7" s="221">
        <v>76600</v>
      </c>
      <c r="J7" s="221">
        <v>32480</v>
      </c>
      <c r="K7" s="190">
        <v>500</v>
      </c>
    </row>
    <row r="8" spans="2:11" ht="13.5">
      <c r="B8" s="68" t="s">
        <v>7</v>
      </c>
      <c r="C8" s="222">
        <v>150</v>
      </c>
      <c r="D8" s="222">
        <v>0</v>
      </c>
      <c r="E8" s="222">
        <v>0</v>
      </c>
      <c r="F8" s="222">
        <v>0</v>
      </c>
      <c r="G8" s="223">
        <v>0</v>
      </c>
      <c r="H8" s="223">
        <v>0</v>
      </c>
      <c r="I8" s="222">
        <v>0</v>
      </c>
      <c r="J8" s="224">
        <v>0</v>
      </c>
      <c r="K8" s="225">
        <v>0</v>
      </c>
    </row>
    <row r="9" spans="2:11" ht="13.5">
      <c r="B9" s="69" t="s">
        <v>8</v>
      </c>
      <c r="C9" s="226">
        <v>7820</v>
      </c>
      <c r="D9" s="226">
        <v>6340</v>
      </c>
      <c r="E9" s="226">
        <v>270</v>
      </c>
      <c r="F9" s="226">
        <v>20</v>
      </c>
      <c r="G9" s="227">
        <v>1250</v>
      </c>
      <c r="H9" s="227">
        <v>690</v>
      </c>
      <c r="I9" s="226">
        <v>220</v>
      </c>
      <c r="J9" s="226">
        <v>3580</v>
      </c>
      <c r="K9" s="228">
        <v>300</v>
      </c>
    </row>
    <row r="10" spans="2:11" ht="13.5">
      <c r="B10" s="69" t="s">
        <v>9</v>
      </c>
      <c r="C10" s="226">
        <v>510</v>
      </c>
      <c r="D10" s="226">
        <v>3580</v>
      </c>
      <c r="E10" s="226">
        <v>110</v>
      </c>
      <c r="F10" s="226">
        <v>50</v>
      </c>
      <c r="G10" s="227">
        <v>1470</v>
      </c>
      <c r="H10" s="227">
        <v>1200</v>
      </c>
      <c r="I10" s="226">
        <v>90</v>
      </c>
      <c r="J10" s="226">
        <v>620</v>
      </c>
      <c r="K10" s="228">
        <v>40</v>
      </c>
    </row>
    <row r="11" spans="2:11" ht="13.5">
      <c r="B11" s="69" t="s">
        <v>10</v>
      </c>
      <c r="C11" s="226">
        <v>240</v>
      </c>
      <c r="D11" s="226">
        <v>2920</v>
      </c>
      <c r="E11" s="226">
        <v>90</v>
      </c>
      <c r="F11" s="226">
        <v>40</v>
      </c>
      <c r="G11" s="227">
        <v>1300</v>
      </c>
      <c r="H11" s="227">
        <v>1130</v>
      </c>
      <c r="I11" s="226">
        <v>90</v>
      </c>
      <c r="J11" s="226">
        <v>200</v>
      </c>
      <c r="K11" s="228">
        <v>80</v>
      </c>
    </row>
    <row r="12" spans="2:11" ht="13.5">
      <c r="B12" s="69" t="s">
        <v>11</v>
      </c>
      <c r="C12" s="226">
        <v>170</v>
      </c>
      <c r="D12" s="226">
        <v>2830</v>
      </c>
      <c r="E12" s="226">
        <v>40</v>
      </c>
      <c r="F12" s="226">
        <v>120</v>
      </c>
      <c r="G12" s="227">
        <v>1160</v>
      </c>
      <c r="H12" s="227">
        <v>1290</v>
      </c>
      <c r="I12" s="226">
        <v>30</v>
      </c>
      <c r="J12" s="226">
        <v>160</v>
      </c>
      <c r="K12" s="228">
        <v>40</v>
      </c>
    </row>
    <row r="13" spans="2:11" ht="13.5">
      <c r="B13" s="69" t="s">
        <v>12</v>
      </c>
      <c r="C13" s="226">
        <v>460</v>
      </c>
      <c r="D13" s="226">
        <v>14870</v>
      </c>
      <c r="E13" s="226">
        <v>260</v>
      </c>
      <c r="F13" s="226">
        <v>270</v>
      </c>
      <c r="G13" s="227">
        <v>6230</v>
      </c>
      <c r="H13" s="227">
        <v>7380</v>
      </c>
      <c r="I13" s="226">
        <v>170</v>
      </c>
      <c r="J13" s="226">
        <v>530</v>
      </c>
      <c r="K13" s="228">
        <v>30</v>
      </c>
    </row>
    <row r="14" spans="2:11" ht="13.5">
      <c r="B14" s="69" t="s">
        <v>13</v>
      </c>
      <c r="C14" s="226">
        <v>270</v>
      </c>
      <c r="D14" s="226">
        <v>18950</v>
      </c>
      <c r="E14" s="226">
        <v>150</v>
      </c>
      <c r="F14" s="226">
        <v>2300</v>
      </c>
      <c r="G14" s="227">
        <v>7140</v>
      </c>
      <c r="H14" s="227">
        <v>8260</v>
      </c>
      <c r="I14" s="226">
        <v>330</v>
      </c>
      <c r="J14" s="226">
        <v>760</v>
      </c>
      <c r="K14" s="228">
        <v>0</v>
      </c>
    </row>
    <row r="15" spans="2:11" ht="13.5">
      <c r="B15" s="69" t="s">
        <v>14</v>
      </c>
      <c r="C15" s="226">
        <v>290</v>
      </c>
      <c r="D15" s="226">
        <v>55570</v>
      </c>
      <c r="E15" s="226">
        <v>100</v>
      </c>
      <c r="F15" s="226">
        <v>31550</v>
      </c>
      <c r="G15" s="227">
        <v>5590</v>
      </c>
      <c r="H15" s="227">
        <v>6730</v>
      </c>
      <c r="I15" s="226">
        <v>2610</v>
      </c>
      <c r="J15" s="226">
        <v>8990</v>
      </c>
      <c r="K15" s="228">
        <v>0</v>
      </c>
    </row>
    <row r="16" spans="2:11" ht="12.75" customHeight="1">
      <c r="B16" s="70" t="s">
        <v>15</v>
      </c>
      <c r="C16" s="229">
        <v>60</v>
      </c>
      <c r="D16" s="229">
        <v>95680</v>
      </c>
      <c r="E16" s="229">
        <v>0</v>
      </c>
      <c r="F16" s="229">
        <v>4880</v>
      </c>
      <c r="G16" s="230">
        <v>0</v>
      </c>
      <c r="H16" s="230">
        <v>0</v>
      </c>
      <c r="I16" s="229">
        <v>73050</v>
      </c>
      <c r="J16" s="231">
        <v>17630</v>
      </c>
      <c r="K16" s="232">
        <v>0</v>
      </c>
    </row>
    <row r="17" spans="2:11" ht="12.75" customHeight="1"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2:11" ht="12.75" customHeight="1">
      <c r="B18" s="299" t="s">
        <v>57</v>
      </c>
      <c r="C18" s="310">
        <v>2003</v>
      </c>
      <c r="D18" s="309"/>
      <c r="E18" s="309"/>
      <c r="F18" s="309"/>
      <c r="G18" s="309"/>
      <c r="H18" s="309"/>
      <c r="I18" s="309"/>
      <c r="J18" s="309"/>
      <c r="K18" s="309"/>
    </row>
    <row r="19" spans="2:11" ht="12.75" customHeight="1">
      <c r="B19" s="300"/>
      <c r="C19" s="305" t="s">
        <v>16</v>
      </c>
      <c r="D19" s="311" t="s">
        <v>101</v>
      </c>
      <c r="E19" s="312"/>
      <c r="F19" s="312"/>
      <c r="G19" s="312"/>
      <c r="H19" s="312"/>
      <c r="I19" s="312"/>
      <c r="J19" s="312"/>
      <c r="K19" s="312"/>
    </row>
    <row r="20" spans="2:11" ht="12.75" customHeight="1">
      <c r="B20" s="300"/>
      <c r="C20" s="306"/>
      <c r="D20" s="133" t="s">
        <v>0</v>
      </c>
      <c r="E20" s="78" t="s">
        <v>142</v>
      </c>
      <c r="F20" s="78" t="s">
        <v>93</v>
      </c>
      <c r="G20" s="78" t="s">
        <v>143</v>
      </c>
      <c r="H20" s="78" t="s">
        <v>137</v>
      </c>
      <c r="I20" s="78" t="s">
        <v>94</v>
      </c>
      <c r="J20" s="62" t="s">
        <v>95</v>
      </c>
      <c r="K20" s="134" t="s">
        <v>144</v>
      </c>
    </row>
    <row r="21" spans="2:11" ht="12.75" customHeight="1">
      <c r="B21" s="301"/>
      <c r="C21" s="307"/>
      <c r="D21" s="313" t="s">
        <v>116</v>
      </c>
      <c r="E21" s="314"/>
      <c r="F21" s="314"/>
      <c r="G21" s="314"/>
      <c r="H21" s="314"/>
      <c r="I21" s="314"/>
      <c r="J21" s="314"/>
      <c r="K21" s="314"/>
    </row>
    <row r="22" spans="2:11" ht="16.5" customHeight="1">
      <c r="B22" s="79" t="s">
        <v>0</v>
      </c>
      <c r="C22" s="221">
        <v>12630</v>
      </c>
      <c r="D22" s="189">
        <v>256760</v>
      </c>
      <c r="E22" s="189">
        <v>2060</v>
      </c>
      <c r="F22" s="221">
        <v>45010</v>
      </c>
      <c r="G22" s="190">
        <v>36020</v>
      </c>
      <c r="H22" s="190">
        <v>26220</v>
      </c>
      <c r="I22" s="221">
        <v>104090</v>
      </c>
      <c r="J22" s="221">
        <v>42760</v>
      </c>
      <c r="K22" s="190">
        <v>600</v>
      </c>
    </row>
    <row r="23" spans="2:11" ht="12.75" customHeight="1">
      <c r="B23" s="108" t="s">
        <v>7</v>
      </c>
      <c r="C23" s="222">
        <v>300</v>
      </c>
      <c r="D23" s="233">
        <v>0</v>
      </c>
      <c r="E23" s="233">
        <v>0</v>
      </c>
      <c r="F23" s="222">
        <v>0</v>
      </c>
      <c r="G23" s="223">
        <v>0</v>
      </c>
      <c r="H23" s="223">
        <v>0</v>
      </c>
      <c r="I23" s="222">
        <v>0</v>
      </c>
      <c r="J23" s="224">
        <v>0</v>
      </c>
      <c r="K23" s="225">
        <v>0</v>
      </c>
    </row>
    <row r="24" spans="2:11" ht="12.75" customHeight="1">
      <c r="B24" s="109" t="s">
        <v>8</v>
      </c>
      <c r="C24" s="226">
        <v>9360</v>
      </c>
      <c r="D24" s="234">
        <v>7020</v>
      </c>
      <c r="E24" s="234">
        <v>610</v>
      </c>
      <c r="F24" s="226">
        <v>20</v>
      </c>
      <c r="G24" s="227">
        <v>1920</v>
      </c>
      <c r="H24" s="227">
        <v>580</v>
      </c>
      <c r="I24" s="226">
        <v>320</v>
      </c>
      <c r="J24" s="226">
        <v>3150</v>
      </c>
      <c r="K24" s="228">
        <v>420</v>
      </c>
    </row>
    <row r="25" spans="2:11" ht="12.75" customHeight="1">
      <c r="B25" s="109" t="s">
        <v>9</v>
      </c>
      <c r="C25" s="226">
        <v>720</v>
      </c>
      <c r="D25" s="234">
        <v>5180</v>
      </c>
      <c r="E25" s="234">
        <v>210</v>
      </c>
      <c r="F25" s="226">
        <v>50</v>
      </c>
      <c r="G25" s="227">
        <v>2700</v>
      </c>
      <c r="H25" s="227">
        <v>1630</v>
      </c>
      <c r="I25" s="226">
        <v>260</v>
      </c>
      <c r="J25" s="226">
        <v>290</v>
      </c>
      <c r="K25" s="228">
        <v>40</v>
      </c>
    </row>
    <row r="26" spans="2:11" ht="12.75" customHeight="1">
      <c r="B26" s="109" t="s">
        <v>10</v>
      </c>
      <c r="C26" s="226">
        <v>460</v>
      </c>
      <c r="D26" s="234">
        <v>5640</v>
      </c>
      <c r="E26" s="234">
        <v>140</v>
      </c>
      <c r="F26" s="226">
        <v>0</v>
      </c>
      <c r="G26" s="227">
        <v>3040</v>
      </c>
      <c r="H26" s="227">
        <v>2070</v>
      </c>
      <c r="I26" s="226">
        <v>170</v>
      </c>
      <c r="J26" s="226">
        <v>190</v>
      </c>
      <c r="K26" s="228">
        <v>20</v>
      </c>
    </row>
    <row r="27" spans="2:11" ht="12.75" customHeight="1">
      <c r="B27" s="109" t="s">
        <v>11</v>
      </c>
      <c r="C27" s="226">
        <v>310</v>
      </c>
      <c r="D27" s="234">
        <v>5350</v>
      </c>
      <c r="E27" s="234">
        <v>160</v>
      </c>
      <c r="F27" s="226">
        <v>50</v>
      </c>
      <c r="G27" s="227">
        <v>2600</v>
      </c>
      <c r="H27" s="227">
        <v>2260</v>
      </c>
      <c r="I27" s="226">
        <v>130</v>
      </c>
      <c r="J27" s="226">
        <v>130</v>
      </c>
      <c r="K27" s="228">
        <v>30</v>
      </c>
    </row>
    <row r="28" spans="2:11" ht="13.5">
      <c r="B28" s="109" t="s">
        <v>12</v>
      </c>
      <c r="C28" s="226">
        <v>760</v>
      </c>
      <c r="D28" s="234">
        <v>23890</v>
      </c>
      <c r="E28" s="234">
        <v>400</v>
      </c>
      <c r="F28" s="226">
        <v>480</v>
      </c>
      <c r="G28" s="227">
        <v>11000</v>
      </c>
      <c r="H28" s="227">
        <v>10540</v>
      </c>
      <c r="I28" s="226">
        <v>420</v>
      </c>
      <c r="J28" s="226">
        <v>970</v>
      </c>
      <c r="K28" s="228">
        <v>90</v>
      </c>
    </row>
    <row r="29" spans="2:11" ht="13.5">
      <c r="B29" s="109" t="s">
        <v>13</v>
      </c>
      <c r="C29" s="226">
        <v>290</v>
      </c>
      <c r="D29" s="234">
        <v>20390</v>
      </c>
      <c r="E29" s="234">
        <v>500</v>
      </c>
      <c r="F29" s="226">
        <v>3780</v>
      </c>
      <c r="G29" s="227">
        <v>8560</v>
      </c>
      <c r="H29" s="227">
        <v>5460</v>
      </c>
      <c r="I29" s="226">
        <v>690</v>
      </c>
      <c r="J29" s="226">
        <v>1390</v>
      </c>
      <c r="K29" s="228">
        <v>10</v>
      </c>
    </row>
    <row r="30" spans="2:11" ht="13.5">
      <c r="B30" s="109" t="s">
        <v>14</v>
      </c>
      <c r="C30" s="226">
        <v>330</v>
      </c>
      <c r="D30" s="234">
        <v>67360</v>
      </c>
      <c r="E30" s="234">
        <v>50</v>
      </c>
      <c r="F30" s="226">
        <v>35600</v>
      </c>
      <c r="G30" s="227">
        <v>6090</v>
      </c>
      <c r="H30" s="227">
        <v>3640</v>
      </c>
      <c r="I30" s="226">
        <v>11600</v>
      </c>
      <c r="J30" s="226">
        <v>10380</v>
      </c>
      <c r="K30" s="228">
        <v>0</v>
      </c>
    </row>
    <row r="31" spans="2:11" ht="13.5">
      <c r="B31" s="110" t="s">
        <v>15</v>
      </c>
      <c r="C31" s="229">
        <v>90</v>
      </c>
      <c r="D31" s="235">
        <v>121940</v>
      </c>
      <c r="E31" s="235">
        <v>0</v>
      </c>
      <c r="F31" s="229">
        <v>0</v>
      </c>
      <c r="G31" s="230">
        <v>0</v>
      </c>
      <c r="H31" s="230">
        <v>0</v>
      </c>
      <c r="I31" s="229">
        <v>90500</v>
      </c>
      <c r="J31" s="231">
        <v>26260</v>
      </c>
      <c r="K31" s="232">
        <v>0</v>
      </c>
    </row>
    <row r="32" spans="2:8" ht="12.75">
      <c r="B32" s="135"/>
      <c r="C32" s="43"/>
      <c r="D32" s="43"/>
      <c r="E32" s="43"/>
      <c r="F32" s="43"/>
      <c r="G32" s="43"/>
      <c r="H32" s="43"/>
    </row>
    <row r="33" spans="3:8" ht="12.75">
      <c r="C33" s="43"/>
      <c r="D33" s="43"/>
      <c r="E33" s="43"/>
      <c r="F33" s="43"/>
      <c r="G33" s="43"/>
      <c r="H33" s="43"/>
    </row>
    <row r="34" spans="2:8" ht="12.75">
      <c r="B34" s="44" t="s">
        <v>62</v>
      </c>
      <c r="C34" s="43"/>
      <c r="D34" s="43"/>
      <c r="E34" s="43"/>
      <c r="F34" s="43"/>
      <c r="G34" s="43"/>
      <c r="H34" s="43"/>
    </row>
    <row r="35" spans="2:8" ht="12.75">
      <c r="B35" s="45"/>
      <c r="C35" s="43"/>
      <c r="D35" s="43"/>
      <c r="E35" s="43"/>
      <c r="F35" s="43"/>
      <c r="G35" s="43"/>
      <c r="H35" s="43"/>
    </row>
    <row r="36" spans="2:8" ht="12.75">
      <c r="B36" s="43"/>
      <c r="C36" s="43"/>
      <c r="D36" s="43"/>
      <c r="E36" s="43"/>
      <c r="F36" s="43"/>
      <c r="G36" s="43"/>
      <c r="H36" s="43"/>
    </row>
    <row r="37" ht="12.75">
      <c r="B37" s="41" t="s">
        <v>155</v>
      </c>
    </row>
    <row r="38" ht="12.75">
      <c r="B38" s="88" t="s">
        <v>147</v>
      </c>
    </row>
    <row r="66" ht="12.75">
      <c r="B66" s="44" t="s">
        <v>62</v>
      </c>
    </row>
    <row r="70" spans="2:5" s="67" customFormat="1" ht="12.75">
      <c r="B70" s="237" t="s">
        <v>2</v>
      </c>
      <c r="C70" s="238">
        <v>2003</v>
      </c>
      <c r="D70" s="238">
        <v>2010</v>
      </c>
      <c r="E70" s="238"/>
    </row>
    <row r="71" spans="2:5" s="67" customFormat="1" ht="12.75">
      <c r="B71" s="238"/>
      <c r="C71" s="238"/>
      <c r="D71" s="238"/>
      <c r="E71" s="238"/>
    </row>
    <row r="72" spans="2:5" s="67" customFormat="1" ht="12.75">
      <c r="B72" s="237" t="s">
        <v>0</v>
      </c>
      <c r="C72" s="239">
        <v>256760</v>
      </c>
      <c r="D72" s="239">
        <v>200750</v>
      </c>
      <c r="E72" s="238"/>
    </row>
    <row r="73" spans="2:5" s="67" customFormat="1" ht="12.75">
      <c r="B73" s="236" t="s">
        <v>94</v>
      </c>
      <c r="C73" s="239">
        <v>104090</v>
      </c>
      <c r="D73" s="239">
        <v>76600</v>
      </c>
      <c r="E73" s="238"/>
    </row>
    <row r="74" spans="2:5" s="67" customFormat="1" ht="12.75">
      <c r="B74" s="236" t="s">
        <v>93</v>
      </c>
      <c r="C74" s="239">
        <v>45010</v>
      </c>
      <c r="D74" s="239">
        <v>39230</v>
      </c>
      <c r="E74" s="238"/>
    </row>
    <row r="75" spans="2:5" s="67" customFormat="1" ht="12.75">
      <c r="B75" s="236" t="s">
        <v>95</v>
      </c>
      <c r="C75" s="239">
        <v>42760</v>
      </c>
      <c r="D75" s="239">
        <v>32480</v>
      </c>
      <c r="E75" s="238"/>
    </row>
    <row r="76" spans="2:5" s="67" customFormat="1" ht="12.75">
      <c r="B76" s="236" t="s">
        <v>137</v>
      </c>
      <c r="C76" s="239">
        <v>26220</v>
      </c>
      <c r="D76" s="239">
        <v>26750</v>
      </c>
      <c r="E76" s="238"/>
    </row>
    <row r="77" spans="2:5" s="67" customFormat="1" ht="12.75">
      <c r="B77" s="236" t="s">
        <v>143</v>
      </c>
      <c r="C77" s="239">
        <v>36020</v>
      </c>
      <c r="D77" s="239">
        <v>24160</v>
      </c>
      <c r="E77" s="238"/>
    </row>
    <row r="78" spans="2:5" s="67" customFormat="1" ht="12.75">
      <c r="B78" s="236" t="s">
        <v>135</v>
      </c>
      <c r="C78" s="239">
        <v>2660</v>
      </c>
      <c r="D78" s="239">
        <v>1520</v>
      </c>
      <c r="E78" s="238"/>
    </row>
    <row r="79" spans="2:5" s="67" customFormat="1" ht="12.75">
      <c r="B79" s="238"/>
      <c r="C79" s="238"/>
      <c r="D79" s="238"/>
      <c r="E79" s="238"/>
    </row>
    <row r="80" spans="2:5" s="67" customFormat="1" ht="12.75">
      <c r="B80" s="238"/>
      <c r="C80" s="238"/>
      <c r="D80" s="238"/>
      <c r="E80" s="238"/>
    </row>
  </sheetData>
  <sheetProtection/>
  <mergeCells count="10">
    <mergeCell ref="B18:B21"/>
    <mergeCell ref="B3:B6"/>
    <mergeCell ref="C19:C21"/>
    <mergeCell ref="C4:C6"/>
    <mergeCell ref="C3:K3"/>
    <mergeCell ref="C18:K18"/>
    <mergeCell ref="D19:K19"/>
    <mergeCell ref="D21:K21"/>
    <mergeCell ref="D4:K4"/>
    <mergeCell ref="D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57.7109375" style="1" customWidth="1"/>
    <col min="3" max="3" width="13.140625" style="1" customWidth="1"/>
    <col min="4" max="4" width="11.28125" style="1" customWidth="1"/>
    <col min="5" max="5" width="8.7109375" style="1" customWidth="1"/>
    <col min="6" max="7" width="9.8515625" style="1" customWidth="1"/>
    <col min="8" max="16384" width="9.140625" style="1" customWidth="1"/>
  </cols>
  <sheetData>
    <row r="1" spans="2:3" ht="25.5" customHeight="1">
      <c r="B1" s="46" t="s">
        <v>189</v>
      </c>
      <c r="C1" s="32"/>
    </row>
    <row r="3" spans="2:8" ht="11.25">
      <c r="B3" s="315"/>
      <c r="C3" s="317" t="s">
        <v>92</v>
      </c>
      <c r="D3" s="318"/>
      <c r="E3" s="319"/>
      <c r="F3" s="320" t="s">
        <v>6</v>
      </c>
      <c r="G3" s="320"/>
      <c r="H3" s="320"/>
    </row>
    <row r="4" spans="2:8" ht="22.5">
      <c r="B4" s="316"/>
      <c r="C4" s="93">
        <v>2003</v>
      </c>
      <c r="D4" s="94">
        <v>2010</v>
      </c>
      <c r="E4" s="97" t="s">
        <v>47</v>
      </c>
      <c r="F4" s="95">
        <v>2003</v>
      </c>
      <c r="G4" s="95">
        <v>2010</v>
      </c>
      <c r="H4" s="96" t="s">
        <v>47</v>
      </c>
    </row>
    <row r="5" spans="2:8" ht="12.75">
      <c r="B5" s="47" t="s">
        <v>3</v>
      </c>
      <c r="C5" s="227" t="s">
        <v>5</v>
      </c>
      <c r="D5" s="240" t="s">
        <v>5</v>
      </c>
      <c r="E5" s="245" t="s">
        <v>5</v>
      </c>
      <c r="F5" s="241">
        <v>32200</v>
      </c>
      <c r="G5" s="241">
        <v>18590</v>
      </c>
      <c r="H5" s="249">
        <v>-42.267080745341616</v>
      </c>
    </row>
    <row r="6" spans="2:9" ht="12.75">
      <c r="B6" s="48" t="s">
        <v>51</v>
      </c>
      <c r="C6" s="218">
        <v>86240</v>
      </c>
      <c r="D6" s="242">
        <v>82040</v>
      </c>
      <c r="E6" s="246">
        <v>-4.870129870129871</v>
      </c>
      <c r="F6" s="243">
        <v>28730</v>
      </c>
      <c r="G6" s="243">
        <v>16720</v>
      </c>
      <c r="H6" s="249">
        <v>-41.8029933867038</v>
      </c>
      <c r="I6" s="116"/>
    </row>
    <row r="7" spans="2:8" ht="12.75">
      <c r="B7" s="47" t="s">
        <v>49</v>
      </c>
      <c r="C7" s="195">
        <v>80120</v>
      </c>
      <c r="D7" s="194">
        <v>77730</v>
      </c>
      <c r="E7" s="246">
        <v>-2.9830254618072893</v>
      </c>
      <c r="F7" s="241">
        <v>23880</v>
      </c>
      <c r="G7" s="241">
        <v>12870</v>
      </c>
      <c r="H7" s="249">
        <v>-46.10552763819096</v>
      </c>
    </row>
    <row r="8" spans="2:8" ht="12.75">
      <c r="B8" s="47" t="s">
        <v>50</v>
      </c>
      <c r="C8" s="195">
        <v>6120</v>
      </c>
      <c r="D8" s="194">
        <v>4310</v>
      </c>
      <c r="E8" s="246">
        <v>-29.575163398692812</v>
      </c>
      <c r="F8" s="241">
        <v>4850</v>
      </c>
      <c r="G8" s="241">
        <v>3840</v>
      </c>
      <c r="H8" s="249">
        <v>-20.824742268041238</v>
      </c>
    </row>
    <row r="9" spans="2:8" ht="12.75">
      <c r="B9" s="47" t="s">
        <v>52</v>
      </c>
      <c r="C9" s="227" t="s">
        <v>5</v>
      </c>
      <c r="D9" s="234" t="s">
        <v>5</v>
      </c>
      <c r="E9" s="247" t="s">
        <v>5</v>
      </c>
      <c r="F9" s="241">
        <v>3470</v>
      </c>
      <c r="G9" s="241">
        <v>1880</v>
      </c>
      <c r="H9" s="249">
        <v>-45.821325648414984</v>
      </c>
    </row>
    <row r="10" spans="2:8" ht="12.75">
      <c r="B10" s="49" t="s">
        <v>4</v>
      </c>
      <c r="C10" s="230" t="s">
        <v>5</v>
      </c>
      <c r="D10" s="235" t="s">
        <v>5</v>
      </c>
      <c r="E10" s="248" t="s">
        <v>5</v>
      </c>
      <c r="F10" s="244">
        <v>490</v>
      </c>
      <c r="G10" s="244">
        <v>320</v>
      </c>
      <c r="H10" s="250" t="s">
        <v>54</v>
      </c>
    </row>
    <row r="11" spans="2:5" ht="11.25">
      <c r="B11" s="50"/>
      <c r="C11" s="50"/>
      <c r="D11" s="50"/>
      <c r="E11" s="50"/>
    </row>
    <row r="12" ht="11.25">
      <c r="B12" s="1" t="s">
        <v>130</v>
      </c>
    </row>
    <row r="14" ht="11.25">
      <c r="A14" s="64"/>
    </row>
    <row r="15" ht="11.25">
      <c r="A15" s="65"/>
    </row>
    <row r="16" ht="11.25">
      <c r="A16" s="65"/>
    </row>
    <row r="17" spans="1:2" ht="12.75">
      <c r="A17" s="65"/>
      <c r="B17" s="46" t="s">
        <v>156</v>
      </c>
    </row>
    <row r="18" spans="1:2" ht="11.25">
      <c r="A18" s="65"/>
      <c r="B18" s="1" t="s">
        <v>48</v>
      </c>
    </row>
    <row r="19" ht="11.25">
      <c r="A19" s="65"/>
    </row>
    <row r="20" ht="11.25">
      <c r="A20" s="64"/>
    </row>
    <row r="21" ht="11.25">
      <c r="A21" s="65"/>
    </row>
    <row r="53" ht="11.25">
      <c r="B53" s="73" t="s">
        <v>96</v>
      </c>
    </row>
    <row r="57" spans="2:5" ht="11.25">
      <c r="B57" s="5"/>
      <c r="C57" s="5"/>
      <c r="D57" s="66">
        <v>2003</v>
      </c>
      <c r="E57" s="66">
        <v>2010</v>
      </c>
    </row>
    <row r="58" spans="2:7" ht="11.25">
      <c r="B58" s="63" t="s">
        <v>89</v>
      </c>
      <c r="D58" s="12">
        <v>33310</v>
      </c>
      <c r="E58" s="1">
        <v>28180</v>
      </c>
      <c r="F58" s="157"/>
      <c r="G58" s="157"/>
    </row>
    <row r="59" spans="2:7" ht="11.25">
      <c r="B59" s="63" t="s">
        <v>90</v>
      </c>
      <c r="D59" s="12">
        <v>11440</v>
      </c>
      <c r="E59" s="1">
        <v>10210</v>
      </c>
      <c r="F59" s="157"/>
      <c r="G59" s="157"/>
    </row>
  </sheetData>
  <sheetProtection/>
  <mergeCells count="3"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2" max="2" width="44.28125" style="0" customWidth="1"/>
    <col min="3" max="7" width="12.8515625" style="0" customWidth="1"/>
    <col min="9" max="9" width="10.00390625" style="0" bestFit="1" customWidth="1"/>
  </cols>
  <sheetData>
    <row r="2" spans="2:6" s="137" customFormat="1" ht="12.75">
      <c r="B2" s="46" t="s">
        <v>203</v>
      </c>
      <c r="C2" s="141"/>
      <c r="D2" s="141"/>
      <c r="E2" s="141"/>
      <c r="F2" s="141"/>
    </row>
    <row r="3" spans="2:6" s="137" customFormat="1" ht="12.75">
      <c r="B3" s="58"/>
      <c r="C3" s="141"/>
      <c r="D3" s="141"/>
      <c r="E3" s="141"/>
      <c r="F3" s="141"/>
    </row>
    <row r="4" spans="2:6" s="137" customFormat="1" ht="25.5">
      <c r="B4" s="148"/>
      <c r="C4" s="149" t="s">
        <v>102</v>
      </c>
      <c r="D4" s="150" t="s">
        <v>103</v>
      </c>
      <c r="E4" s="141"/>
      <c r="F4" s="141"/>
    </row>
    <row r="5" spans="2:6" s="137" customFormat="1" ht="13.5">
      <c r="B5" s="151" t="s">
        <v>0</v>
      </c>
      <c r="C5" s="253">
        <v>118400</v>
      </c>
      <c r="D5" s="251">
        <v>100</v>
      </c>
      <c r="E5" s="141"/>
      <c r="F5" s="141"/>
    </row>
    <row r="6" spans="2:6" s="137" customFormat="1" ht="13.5">
      <c r="B6" s="152" t="s">
        <v>201</v>
      </c>
      <c r="C6" s="254">
        <v>54580</v>
      </c>
      <c r="D6" s="210">
        <v>46.097972972972975</v>
      </c>
      <c r="E6" s="141"/>
      <c r="F6" s="141"/>
    </row>
    <row r="7" spans="2:6" s="137" customFormat="1" ht="13.5">
      <c r="B7" s="153" t="s">
        <v>202</v>
      </c>
      <c r="C7" s="255">
        <v>61070</v>
      </c>
      <c r="D7" s="220">
        <v>51.57939189189189</v>
      </c>
      <c r="E7" s="141"/>
      <c r="F7" s="141"/>
    </row>
    <row r="8" spans="2:6" s="137" customFormat="1" ht="13.5">
      <c r="B8" s="154" t="s">
        <v>148</v>
      </c>
      <c r="C8" s="231">
        <v>2750</v>
      </c>
      <c r="D8" s="252">
        <v>2.322635135135135</v>
      </c>
      <c r="E8" s="141"/>
      <c r="F8" s="141"/>
    </row>
    <row r="9" spans="2:6" s="137" customFormat="1" ht="12.75">
      <c r="B9" s="58"/>
      <c r="C9" s="141"/>
      <c r="D9" s="141"/>
      <c r="E9" s="141"/>
      <c r="F9" s="141"/>
    </row>
    <row r="10" spans="2:6" s="137" customFormat="1" ht="12.75">
      <c r="B10" s="58"/>
      <c r="C10" s="141"/>
      <c r="D10" s="141"/>
      <c r="E10" s="141"/>
      <c r="F10" s="141"/>
    </row>
    <row r="11" spans="2:6" s="137" customFormat="1" ht="12.75">
      <c r="B11" s="58"/>
      <c r="C11" s="141"/>
      <c r="D11" s="141"/>
      <c r="E11" s="141"/>
      <c r="F11" s="141"/>
    </row>
    <row r="12" spans="2:6" s="137" customFormat="1" ht="12.75">
      <c r="B12" s="58"/>
      <c r="C12" s="141"/>
      <c r="D12" s="141"/>
      <c r="E12" s="141"/>
      <c r="F12" s="141"/>
    </row>
    <row r="13" spans="2:6" s="137" customFormat="1" ht="12.75">
      <c r="B13" s="67" t="s">
        <v>132</v>
      </c>
      <c r="C13" s="141"/>
      <c r="D13" s="141"/>
      <c r="E13" s="141"/>
      <c r="F13" s="141"/>
    </row>
    <row r="14" spans="2:6" s="137" customFormat="1" ht="12.75">
      <c r="B14" s="58"/>
      <c r="C14" s="141"/>
      <c r="D14" s="141"/>
      <c r="E14" s="141"/>
      <c r="F14" s="141"/>
    </row>
    <row r="15" spans="2:6" s="137" customFormat="1" ht="12.75">
      <c r="B15" s="58"/>
      <c r="C15" s="141"/>
      <c r="D15" s="141"/>
      <c r="E15" s="141"/>
      <c r="F15" s="1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E46"/>
  <sheetViews>
    <sheetView showGridLines="0" zoomScalePageLayoutView="0" workbookViewId="0" topLeftCell="A1">
      <selection activeCell="J10" sqref="J9:J10"/>
    </sheetView>
  </sheetViews>
  <sheetFormatPr defaultColWidth="9.140625" defaultRowHeight="12.75"/>
  <cols>
    <col min="1" max="1" width="43.7109375" style="170" customWidth="1"/>
    <col min="2" max="16384" width="9.140625" style="170" customWidth="1"/>
  </cols>
  <sheetData>
    <row r="4" ht="12.75">
      <c r="A4" s="177" t="s">
        <v>196</v>
      </c>
    </row>
    <row r="5" ht="11.25">
      <c r="A5" s="174" t="s">
        <v>48</v>
      </c>
    </row>
    <row r="25" ht="11.25">
      <c r="A25" s="176"/>
    </row>
    <row r="35" ht="11.25">
      <c r="A35" s="170" t="s">
        <v>186</v>
      </c>
    </row>
    <row r="37" spans="1:5" ht="11.25">
      <c r="A37" s="171" t="s">
        <v>177</v>
      </c>
      <c r="B37" s="172" t="s">
        <v>195</v>
      </c>
      <c r="C37" s="175"/>
      <c r="D37" s="175"/>
      <c r="E37" s="175"/>
    </row>
    <row r="38" spans="1:5" ht="12.75">
      <c r="A38" s="173" t="s">
        <v>178</v>
      </c>
      <c r="B38" s="270">
        <v>8340</v>
      </c>
      <c r="C38" s="175"/>
      <c r="D38" s="175"/>
      <c r="E38" s="175"/>
    </row>
    <row r="39" spans="1:5" ht="12.75">
      <c r="A39" s="173" t="s">
        <v>179</v>
      </c>
      <c r="B39" s="270">
        <v>6740</v>
      </c>
      <c r="C39" s="175"/>
      <c r="D39" s="175"/>
      <c r="E39" s="175"/>
    </row>
    <row r="40" spans="1:5" ht="12.75">
      <c r="A40" s="173" t="s">
        <v>180</v>
      </c>
      <c r="B40" s="270">
        <v>4740</v>
      </c>
      <c r="C40" s="175"/>
      <c r="D40" s="175"/>
      <c r="E40" s="175"/>
    </row>
    <row r="41" spans="1:5" ht="12.75">
      <c r="A41" s="173" t="s">
        <v>181</v>
      </c>
      <c r="B41" s="270">
        <v>4570</v>
      </c>
      <c r="C41" s="175"/>
      <c r="D41" s="175"/>
      <c r="E41" s="175"/>
    </row>
    <row r="42" spans="1:5" ht="12.75">
      <c r="A42" s="173" t="s">
        <v>182</v>
      </c>
      <c r="B42" s="270">
        <v>4350</v>
      </c>
      <c r="C42" s="175"/>
      <c r="D42" s="175"/>
      <c r="E42" s="175"/>
    </row>
    <row r="43" spans="1:5" ht="12.75">
      <c r="A43" s="173" t="s">
        <v>183</v>
      </c>
      <c r="B43" s="270">
        <v>1920</v>
      </c>
      <c r="C43" s="175"/>
      <c r="D43" s="175"/>
      <c r="E43" s="175"/>
    </row>
    <row r="44" spans="1:5" ht="12.75">
      <c r="A44" s="173" t="s">
        <v>184</v>
      </c>
      <c r="B44" s="270">
        <v>1680</v>
      </c>
      <c r="C44" s="175"/>
      <c r="D44" s="175"/>
      <c r="E44" s="175"/>
    </row>
    <row r="45" spans="1:5" ht="12.75">
      <c r="A45" s="173" t="s">
        <v>193</v>
      </c>
      <c r="B45" s="270">
        <v>800</v>
      </c>
      <c r="C45" s="175"/>
      <c r="D45" s="175"/>
      <c r="E45" s="175"/>
    </row>
    <row r="46" spans="1:2" ht="12.75">
      <c r="A46" s="178" t="s">
        <v>194</v>
      </c>
      <c r="B46" s="271">
        <v>950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Carla (ESTAT)</dc:creator>
  <cp:keywords/>
  <dc:description/>
  <cp:lastModifiedBy>TICKNER Jennifer (ESTAT)</cp:lastModifiedBy>
  <cp:lastPrinted>2012-09-28T13:20:04Z</cp:lastPrinted>
  <dcterms:created xsi:type="dcterms:W3CDTF">1996-10-14T23:33:28Z</dcterms:created>
  <dcterms:modified xsi:type="dcterms:W3CDTF">2014-01-10T10:35:14Z</dcterms:modified>
  <cp:category/>
  <cp:version/>
  <cp:contentType/>
  <cp:contentStatus/>
</cp:coreProperties>
</file>